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05" windowWidth="20730" windowHeight="11310"/>
  </bookViews>
  <sheets>
    <sheet name="Fig 3.8 " sheetId="4" r:id="rId1"/>
  </sheets>
  <externalReferences>
    <externalReference r:id="rId2"/>
    <externalReference r:id="rId3"/>
  </externalReferences>
  <definedNames>
    <definedName name="DACcountries">'[1]2011 DAC deflators'!$A$5:$A$28</definedName>
  </definedNames>
  <calcPr calcId="125725"/>
</workbook>
</file>

<file path=xl/calcChain.xml><?xml version="1.0" encoding="utf-8"?>
<calcChain xmlns="http://schemas.openxmlformats.org/spreadsheetml/2006/main">
  <c r="D9" i="4"/>
  <c r="D10"/>
  <c r="D11"/>
  <c r="D12"/>
  <c r="D13"/>
  <c r="D14"/>
  <c r="D15"/>
  <c r="D16"/>
  <c r="D17"/>
  <c r="D18"/>
  <c r="D19"/>
  <c r="D20"/>
  <c r="D21"/>
  <c r="D22"/>
  <c r="D23"/>
  <c r="D24"/>
  <c r="D25"/>
  <c r="D26"/>
  <c r="D27"/>
  <c r="D28"/>
  <c r="D29"/>
</calcChain>
</file>

<file path=xl/sharedStrings.xml><?xml version="1.0" encoding="utf-8"?>
<sst xmlns="http://schemas.openxmlformats.org/spreadsheetml/2006/main" count="31" uniqueCount="31">
  <si>
    <t>.</t>
  </si>
  <si>
    <t>New Zealand</t>
  </si>
  <si>
    <t>Luxembourg</t>
  </si>
  <si>
    <t>Austria</t>
  </si>
  <si>
    <t>Ireland</t>
  </si>
  <si>
    <t>Finland</t>
  </si>
  <si>
    <t>Spain</t>
  </si>
  <si>
    <t>Belgium</t>
  </si>
  <si>
    <t>Denmark</t>
  </si>
  <si>
    <t>Australia</t>
  </si>
  <si>
    <t>Italy</t>
  </si>
  <si>
    <t>Netherlands</t>
  </si>
  <si>
    <t>Switzerland</t>
  </si>
  <si>
    <t>Canada</t>
  </si>
  <si>
    <t>France</t>
  </si>
  <si>
    <t>Japan</t>
  </si>
  <si>
    <t>Norway</t>
  </si>
  <si>
    <t>Germany</t>
  </si>
  <si>
    <t>Sweden</t>
  </si>
  <si>
    <t>Turkey</t>
  </si>
  <si>
    <t>Refugee-hosting costs reported as ODA</t>
  </si>
  <si>
    <t>International humanitarian assistance</t>
  </si>
  <si>
    <t>US</t>
  </si>
  <si>
    <t>UK</t>
  </si>
  <si>
    <t>Title:</t>
  </si>
  <si>
    <t>Source:</t>
  </si>
  <si>
    <t>Notes:</t>
  </si>
  <si>
    <t>As donors use different costing models when reporting refugee-hosting costs as ODA, amounts may not be comparable. Turkey's refugee-hosting costs include assistance to asylum seekers, Syrian and non-Syrian, reported as ODA and expenditure on Syrian refugees within Turkey reported as part of Turkey's humanitarian assistance to Syria in OECD DAC table 2a, and may count assistance beyond the first 12 months of stay.</t>
  </si>
  <si>
    <t>Development Initiatives based on OECD DAC, UN OCHA FTS, UN CERF, IMF WEO, UNSCEB data</t>
  </si>
  <si>
    <t>Data on international humanitarian assistance from Turkey is from the UN OCHA FTS. Only top 20 OECD DAC donors displayed for scale reasons.</t>
  </si>
  <si>
    <t>Figure 3.8 Refugee-hosting costs reported to the OECD DAC and international humanitarian assistance for the top 20 OECD DAC countries and Turkey, 2013</t>
  </si>
</sst>
</file>

<file path=xl/styles.xml><?xml version="1.0" encoding="utf-8"?>
<styleSheet xmlns="http://schemas.openxmlformats.org/spreadsheetml/2006/main">
  <numFmts count="1">
    <numFmt numFmtId="164" formatCode="0.0"/>
  </numFmts>
  <fonts count="25">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sz val="10"/>
      <name val="Arial"/>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sz val="10.5"/>
      <color theme="1"/>
      <name val="Calibri"/>
      <family val="2"/>
      <scheme val="minor"/>
    </font>
    <font>
      <b/>
      <sz val="10.5"/>
      <color theme="1"/>
      <name val="Calibri"/>
      <family val="2"/>
      <scheme val="minor"/>
    </font>
    <font>
      <b/>
      <sz val="10.5"/>
      <name val="Calibri"/>
      <family val="2"/>
      <scheme val="minor"/>
    </font>
  </fonts>
  <fills count="33">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thin">
        <color indexed="64"/>
      </top>
      <bottom style="thin">
        <color indexed="64"/>
      </bottom>
      <diagonal/>
    </border>
  </borders>
  <cellStyleXfs count="59">
    <xf numFmtId="0" fontId="0" fillId="0" borderId="0"/>
    <xf numFmtId="9" fontId="1" fillId="0" borderId="0" applyFont="0" applyFill="0" applyBorder="0" applyAlignment="0" applyProtection="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 applyNumberFormat="0" applyAlignment="0" applyProtection="0"/>
    <xf numFmtId="0" fontId="6" fillId="28" borderId="6"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1" applyNumberFormat="0" applyFill="0" applyAlignment="0" applyProtection="0"/>
    <xf numFmtId="0" fontId="10" fillId="0" borderId="9" applyNumberFormat="0" applyFill="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30" borderId="3" applyNumberFormat="0" applyAlignment="0" applyProtection="0"/>
    <xf numFmtId="0" fontId="14" fillId="0" borderId="5" applyNumberFormat="0" applyFill="0" applyAlignment="0" applyProtection="0"/>
    <xf numFmtId="0" fontId="15" fillId="31" borderId="0" applyNumberFormat="0" applyBorder="0" applyAlignment="0" applyProtection="0"/>
    <xf numFmtId="0" fontId="16" fillId="0" borderId="0"/>
    <xf numFmtId="0" fontId="1" fillId="0" borderId="0"/>
    <xf numFmtId="0" fontId="1" fillId="0" borderId="0"/>
    <xf numFmtId="0" fontId="17"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32" borderId="7" applyNumberFormat="0" applyFont="0" applyAlignment="0" applyProtection="0"/>
    <xf numFmtId="0" fontId="18" fillId="27" borderId="4"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cellStyleXfs>
  <cellXfs count="14">
    <xf numFmtId="0" fontId="0" fillId="0" borderId="0" xfId="0"/>
    <xf numFmtId="0" fontId="22" fillId="0" borderId="0" xfId="2" applyFont="1"/>
    <xf numFmtId="0" fontId="22" fillId="0" borderId="0" xfId="2" applyFont="1" applyFill="1"/>
    <xf numFmtId="2" fontId="22" fillId="0" borderId="0" xfId="1" applyNumberFormat="1" applyFont="1"/>
    <xf numFmtId="0" fontId="23" fillId="0" borderId="0" xfId="2" applyFont="1"/>
    <xf numFmtId="0" fontId="23" fillId="0" borderId="0" xfId="2" applyFont="1" applyFill="1"/>
    <xf numFmtId="0" fontId="22" fillId="0" borderId="10" xfId="2" applyFont="1" applyFill="1" applyBorder="1"/>
    <xf numFmtId="3" fontId="22" fillId="0" borderId="10" xfId="2" applyNumberFormat="1" applyFont="1" applyBorder="1" applyAlignment="1">
      <alignment horizontal="center"/>
    </xf>
    <xf numFmtId="1" fontId="22" fillId="0" borderId="10" xfId="2" applyNumberFormat="1" applyFont="1" applyBorder="1" applyAlignment="1">
      <alignment horizontal="center"/>
    </xf>
    <xf numFmtId="164" fontId="22" fillId="0" borderId="10" xfId="2" applyNumberFormat="1" applyFont="1" applyBorder="1" applyAlignment="1">
      <alignment horizontal="center"/>
    </xf>
    <xf numFmtId="0" fontId="22" fillId="0" borderId="10" xfId="2" applyFont="1" applyBorder="1"/>
    <xf numFmtId="2" fontId="22" fillId="0" borderId="10" xfId="2" applyNumberFormat="1" applyFont="1" applyBorder="1" applyAlignment="1">
      <alignment horizontal="center"/>
    </xf>
    <xf numFmtId="0" fontId="24" fillId="0" borderId="10" xfId="2" applyFont="1" applyFill="1" applyBorder="1"/>
    <xf numFmtId="0" fontId="24" fillId="0" borderId="10" xfId="2" applyFont="1" applyFill="1" applyBorder="1" applyAlignment="1">
      <alignment horizontal="center" vertical="center" wrapText="1"/>
    </xf>
  </cellXfs>
  <cellStyles count="59">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10" xfId="40"/>
    <cellStyle name="Normal 11" xfId="41"/>
    <cellStyle name="Normal 2" xfId="2"/>
    <cellStyle name="Normal 2 2" xfId="42"/>
    <cellStyle name="Normal 2 4" xfId="43"/>
    <cellStyle name="Normal 3" xfId="44"/>
    <cellStyle name="Normal 3 3" xfId="45"/>
    <cellStyle name="Normal 4" xfId="46"/>
    <cellStyle name="Normal 4 2" xfId="47"/>
    <cellStyle name="Normal 5" xfId="48"/>
    <cellStyle name="Normal 6" xfId="49"/>
    <cellStyle name="Normal 6 2" xfId="50"/>
    <cellStyle name="Normal 7" xfId="51"/>
    <cellStyle name="Normal 8" xfId="52"/>
    <cellStyle name="Normal 9" xfId="53"/>
    <cellStyle name="Note 2" xfId="54"/>
    <cellStyle name="Output 2" xfId="55"/>
    <cellStyle name="Percent" xfId="1" builtinId="5"/>
    <cellStyle name="Title 2" xfId="56"/>
    <cellStyle name="Total 2" xfId="57"/>
    <cellStyle name="Warning Text 2" xfId="5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stacked"/>
        <c:ser>
          <c:idx val="0"/>
          <c:order val="0"/>
          <c:tx>
            <c:strRef>
              <c:f>'Fig 3.8 '!$C$8</c:f>
              <c:strCache>
                <c:ptCount val="1"/>
                <c:pt idx="0">
                  <c:v>International humanitarian assistance</c:v>
                </c:pt>
              </c:strCache>
            </c:strRef>
          </c:tx>
          <c:cat>
            <c:strRef>
              <c:f>'Fig 3.8 '!$B$9:$B$29</c:f>
              <c:strCache>
                <c:ptCount val="21"/>
                <c:pt idx="0">
                  <c:v>New Zealand</c:v>
                </c:pt>
                <c:pt idx="1">
                  <c:v>Luxembourg</c:v>
                </c:pt>
                <c:pt idx="2">
                  <c:v>Austria</c:v>
                </c:pt>
                <c:pt idx="3">
                  <c:v>Ireland</c:v>
                </c:pt>
                <c:pt idx="4">
                  <c:v>Finland</c:v>
                </c:pt>
                <c:pt idx="5">
                  <c:v>Spain</c:v>
                </c:pt>
                <c:pt idx="6">
                  <c:v>Belgium</c:v>
                </c:pt>
                <c:pt idx="7">
                  <c:v>Denmark</c:v>
                </c:pt>
                <c:pt idx="8">
                  <c:v>Australia</c:v>
                </c:pt>
                <c:pt idx="9">
                  <c:v>Italy</c:v>
                </c:pt>
                <c:pt idx="10">
                  <c:v>Netherlands</c:v>
                </c:pt>
                <c:pt idx="11">
                  <c:v>Switzerland</c:v>
                </c:pt>
                <c:pt idx="12">
                  <c:v>Canada</c:v>
                </c:pt>
                <c:pt idx="13">
                  <c:v>France</c:v>
                </c:pt>
                <c:pt idx="14">
                  <c:v>Japan</c:v>
                </c:pt>
                <c:pt idx="15">
                  <c:v>Norway</c:v>
                </c:pt>
                <c:pt idx="16">
                  <c:v>Germany</c:v>
                </c:pt>
                <c:pt idx="17">
                  <c:v>Sweden</c:v>
                </c:pt>
                <c:pt idx="18">
                  <c:v>Turkey</c:v>
                </c:pt>
                <c:pt idx="19">
                  <c:v>UK</c:v>
                </c:pt>
                <c:pt idx="20">
                  <c:v>US</c:v>
                </c:pt>
              </c:strCache>
            </c:strRef>
          </c:cat>
          <c:val>
            <c:numRef>
              <c:f>'Fig 3.8 '!$C$9:$C$29</c:f>
              <c:numCache>
                <c:formatCode>#,##0</c:formatCode>
                <c:ptCount val="21"/>
                <c:pt idx="0">
                  <c:v>41.735786969565716</c:v>
                </c:pt>
                <c:pt idx="1">
                  <c:v>70.777931297890902</c:v>
                </c:pt>
                <c:pt idx="2">
                  <c:v>65.478703895969474</c:v>
                </c:pt>
                <c:pt idx="3">
                  <c:v>161.21338196741146</c:v>
                </c:pt>
                <c:pt idx="4">
                  <c:v>179.87127035371131</c:v>
                </c:pt>
                <c:pt idx="5">
                  <c:v>225.94851269117476</c:v>
                </c:pt>
                <c:pt idx="6">
                  <c:v>260.93693128598591</c:v>
                </c:pt>
                <c:pt idx="7">
                  <c:v>396.24928810233263</c:v>
                </c:pt>
                <c:pt idx="8">
                  <c:v>361.79533433495374</c:v>
                </c:pt>
                <c:pt idx="9">
                  <c:v>344.38721955017553</c:v>
                </c:pt>
                <c:pt idx="10">
                  <c:v>448.83839456891286</c:v>
                </c:pt>
                <c:pt idx="11">
                  <c:v>396.76033642237121</c:v>
                </c:pt>
                <c:pt idx="12">
                  <c:v>654.58376453442338</c:v>
                </c:pt>
                <c:pt idx="13">
                  <c:v>422.49213044380889</c:v>
                </c:pt>
                <c:pt idx="14">
                  <c:v>878.12971167381181</c:v>
                </c:pt>
                <c:pt idx="15">
                  <c:v>627.64965267292087</c:v>
                </c:pt>
                <c:pt idx="16">
                  <c:v>1059.0888183564728</c:v>
                </c:pt>
                <c:pt idx="17">
                  <c:v>821.47025795809861</c:v>
                </c:pt>
                <c:pt idx="18">
                  <c:v>5.45</c:v>
                </c:pt>
                <c:pt idx="19">
                  <c:v>1865.1182320911594</c:v>
                </c:pt>
                <c:pt idx="20">
                  <c:v>4766.7997499732755</c:v>
                </c:pt>
              </c:numCache>
            </c:numRef>
          </c:val>
        </c:ser>
        <c:ser>
          <c:idx val="1"/>
          <c:order val="1"/>
          <c:tx>
            <c:strRef>
              <c:f>'Fig 3.8 '!$D$8</c:f>
              <c:strCache>
                <c:ptCount val="1"/>
                <c:pt idx="0">
                  <c:v>Refugee-hosting costs reported as ODA</c:v>
                </c:pt>
              </c:strCache>
            </c:strRef>
          </c:tx>
          <c:cat>
            <c:strRef>
              <c:f>'Fig 3.8 '!$B$9:$B$29</c:f>
              <c:strCache>
                <c:ptCount val="21"/>
                <c:pt idx="0">
                  <c:v>New Zealand</c:v>
                </c:pt>
                <c:pt idx="1">
                  <c:v>Luxembourg</c:v>
                </c:pt>
                <c:pt idx="2">
                  <c:v>Austria</c:v>
                </c:pt>
                <c:pt idx="3">
                  <c:v>Ireland</c:v>
                </c:pt>
                <c:pt idx="4">
                  <c:v>Finland</c:v>
                </c:pt>
                <c:pt idx="5">
                  <c:v>Spain</c:v>
                </c:pt>
                <c:pt idx="6">
                  <c:v>Belgium</c:v>
                </c:pt>
                <c:pt idx="7">
                  <c:v>Denmark</c:v>
                </c:pt>
                <c:pt idx="8">
                  <c:v>Australia</c:v>
                </c:pt>
                <c:pt idx="9">
                  <c:v>Italy</c:v>
                </c:pt>
                <c:pt idx="10">
                  <c:v>Netherlands</c:v>
                </c:pt>
                <c:pt idx="11">
                  <c:v>Switzerland</c:v>
                </c:pt>
                <c:pt idx="12">
                  <c:v>Canada</c:v>
                </c:pt>
                <c:pt idx="13">
                  <c:v>France</c:v>
                </c:pt>
                <c:pt idx="14">
                  <c:v>Japan</c:v>
                </c:pt>
                <c:pt idx="15">
                  <c:v>Norway</c:v>
                </c:pt>
                <c:pt idx="16">
                  <c:v>Germany</c:v>
                </c:pt>
                <c:pt idx="17">
                  <c:v>Sweden</c:v>
                </c:pt>
                <c:pt idx="18">
                  <c:v>Turkey</c:v>
                </c:pt>
                <c:pt idx="19">
                  <c:v>UK</c:v>
                </c:pt>
                <c:pt idx="20">
                  <c:v>US</c:v>
                </c:pt>
              </c:strCache>
            </c:strRef>
          </c:cat>
          <c:val>
            <c:numRef>
              <c:f>'Fig 3.8 '!$D$9:$D$29</c:f>
              <c:numCache>
                <c:formatCode>0.0</c:formatCode>
                <c:ptCount val="21"/>
                <c:pt idx="0" formatCode="0">
                  <c:v>19.489999999999998</c:v>
                </c:pt>
                <c:pt idx="1">
                  <c:v>0.34</c:v>
                </c:pt>
                <c:pt idx="2" formatCode="0">
                  <c:v>63.26</c:v>
                </c:pt>
                <c:pt idx="3" formatCode="0.00">
                  <c:v>0.04</c:v>
                </c:pt>
                <c:pt idx="4" formatCode="0">
                  <c:v>20.85</c:v>
                </c:pt>
                <c:pt idx="5" formatCode="0">
                  <c:v>24.53</c:v>
                </c:pt>
                <c:pt idx="6" formatCode="0">
                  <c:v>156.08000000000001</c:v>
                </c:pt>
                <c:pt idx="7" formatCode="0">
                  <c:v>161.91999999999999</c:v>
                </c:pt>
                <c:pt idx="8" formatCode="0">
                  <c:v>342.56</c:v>
                </c:pt>
                <c:pt idx="9" formatCode="0">
                  <c:v>403.6</c:v>
                </c:pt>
                <c:pt idx="10" formatCode="0">
                  <c:v>372.7</c:v>
                </c:pt>
                <c:pt idx="11" formatCode="0">
                  <c:v>450.3</c:v>
                </c:pt>
                <c:pt idx="12" formatCode="0">
                  <c:v>211.15</c:v>
                </c:pt>
                <c:pt idx="13" formatCode="0">
                  <c:v>452.82</c:v>
                </c:pt>
                <c:pt idx="14">
                  <c:v>0.63</c:v>
                </c:pt>
                <c:pt idx="15" formatCode="0">
                  <c:v>269.94</c:v>
                </c:pt>
                <c:pt idx="16" formatCode="0">
                  <c:v>138.79</c:v>
                </c:pt>
                <c:pt idx="17" formatCode="0">
                  <c:v>705.16</c:v>
                </c:pt>
                <c:pt idx="18" formatCode="0">
                  <c:v>1658.58</c:v>
                </c:pt>
                <c:pt idx="19" formatCode="0">
                  <c:v>50.54</c:v>
                </c:pt>
                <c:pt idx="20" formatCode="0">
                  <c:v>1075.5</c:v>
                </c:pt>
              </c:numCache>
            </c:numRef>
          </c:val>
        </c:ser>
        <c:dLbls>
          <c:showVal val="1"/>
        </c:dLbls>
        <c:overlap val="100"/>
        <c:axId val="97623040"/>
        <c:axId val="97915648"/>
      </c:barChart>
      <c:catAx>
        <c:axId val="97623040"/>
        <c:scaling>
          <c:orientation val="minMax"/>
        </c:scaling>
        <c:axPos val="l"/>
        <c:tickLblPos val="nextTo"/>
        <c:crossAx val="97915648"/>
        <c:crosses val="autoZero"/>
        <c:auto val="1"/>
        <c:lblAlgn val="ctr"/>
        <c:lblOffset val="100"/>
      </c:catAx>
      <c:valAx>
        <c:axId val="97915648"/>
        <c:scaling>
          <c:orientation val="minMax"/>
          <c:max val="7000"/>
          <c:min val="0"/>
        </c:scaling>
        <c:axPos val="b"/>
        <c:majorGridlines/>
        <c:title>
          <c:tx>
            <c:rich>
              <a:bodyPr/>
              <a:lstStyle/>
              <a:p>
                <a:pPr>
                  <a:defRPr/>
                </a:pPr>
                <a:r>
                  <a:rPr lang="en-GB"/>
                  <a:t>US$ millions</a:t>
                </a:r>
              </a:p>
            </c:rich>
          </c:tx>
          <c:layout>
            <c:manualLayout>
              <c:xMode val="edge"/>
              <c:yMode val="edge"/>
              <c:x val="0.44282947295821606"/>
              <c:y val="0.86935710186117054"/>
            </c:manualLayout>
          </c:layout>
        </c:title>
        <c:numFmt formatCode="#,##0" sourceLinked="1"/>
        <c:tickLblPos val="nextTo"/>
        <c:crossAx val="97623040"/>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571500</xdr:colOff>
      <xdr:row>7</xdr:row>
      <xdr:rowOff>19049</xdr:rowOff>
    </xdr:from>
    <xdr:to>
      <xdr:col>13</xdr:col>
      <xdr:colOff>304800</xdr:colOff>
      <xdr:row>28</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exandras/Desktop/Turkey%20and%20costing%20the%20costs%20of%20refugee%20hosting%20-%20D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 3.2c Int HA &amp; refug hos ol"/>
      <sheetName val="Methodology"/>
      <sheetName val="Fig 3.2c"/>
      <sheetName val="Refugee hosting - table 1"/>
      <sheetName val="Turkey HA - table 2a"/>
      <sheetName val="Refugees in Turkey"/>
      <sheetName val="Int HA to Turkey for Syria resp"/>
      <sheetName val="Text analysis"/>
      <sheetName val="Fig 3.2b - top recipients FTS"/>
      <sheetName val="Fig 3.2c -Turkey top recipients"/>
      <sheetName val="Fig 3.2d -refugee hosting costs"/>
      <sheetName val="Table 1 - HA FTS &amp; DAC"/>
      <sheetName val="Bilateral HA - table 1"/>
      <sheetName val="Pivot table (on FTS export)"/>
      <sheetName val="Deflators"/>
      <sheetName val="FTS export"/>
    </sheetNames>
    <sheetDataSet>
      <sheetData sheetId="0" refreshError="1"/>
      <sheetData sheetId="1" refreshError="1"/>
      <sheetData sheetId="2" refreshError="1"/>
      <sheetData sheetId="3" refreshError="1">
        <row r="14">
          <cell r="AB14">
            <v>342.56</v>
          </cell>
        </row>
        <row r="15">
          <cell r="AB15">
            <v>63.26</v>
          </cell>
        </row>
        <row r="16">
          <cell r="AB16">
            <v>156.08000000000001</v>
          </cell>
        </row>
        <row r="17">
          <cell r="AB17">
            <v>211.15</v>
          </cell>
        </row>
        <row r="19">
          <cell r="AB19">
            <v>161.91999999999999</v>
          </cell>
        </row>
        <row r="20">
          <cell r="AB20">
            <v>20.85</v>
          </cell>
        </row>
        <row r="21">
          <cell r="AB21">
            <v>452.82</v>
          </cell>
        </row>
        <row r="22">
          <cell r="AB22">
            <v>138.79</v>
          </cell>
        </row>
        <row r="25">
          <cell r="AB25">
            <v>0.04</v>
          </cell>
        </row>
        <row r="26">
          <cell r="AB26">
            <v>403.6</v>
          </cell>
        </row>
        <row r="27">
          <cell r="AB27">
            <v>0.63</v>
          </cell>
        </row>
        <row r="29">
          <cell r="AB29">
            <v>0.34</v>
          </cell>
        </row>
        <row r="30">
          <cell r="AB30">
            <v>372.7</v>
          </cell>
        </row>
        <row r="31">
          <cell r="AB31">
            <v>19.489999999999998</v>
          </cell>
        </row>
        <row r="32">
          <cell r="AB32">
            <v>269.94</v>
          </cell>
        </row>
        <row r="37">
          <cell r="AB37">
            <v>24.53</v>
          </cell>
        </row>
        <row r="38">
          <cell r="AB38">
            <v>705.16</v>
          </cell>
        </row>
        <row r="39">
          <cell r="AB39">
            <v>450.3</v>
          </cell>
        </row>
        <row r="40">
          <cell r="AB40">
            <v>50.54</v>
          </cell>
        </row>
        <row r="41">
          <cell r="AB41">
            <v>1075.5</v>
          </cell>
        </row>
        <row r="61">
          <cell r="AB61">
            <v>87.3</v>
          </cell>
        </row>
      </sheetData>
      <sheetData sheetId="4" refreshError="1">
        <row r="197">
          <cell r="S197">
            <v>1571.28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GHA colour theme">
  <a:themeElements>
    <a:clrScheme name="GHA colour theme">
      <a:dk1>
        <a:sysClr val="windowText" lastClr="000000"/>
      </a:dk1>
      <a:lt1>
        <a:sysClr val="window" lastClr="FFFFFF"/>
      </a:lt1>
      <a:dk2>
        <a:srgbClr val="1F497D"/>
      </a:dk2>
      <a:lt2>
        <a:srgbClr val="EEECE1"/>
      </a:lt2>
      <a:accent1>
        <a:srgbClr val="F9DD16"/>
      </a:accent1>
      <a:accent2>
        <a:srgbClr val="56C9C1"/>
      </a:accent2>
      <a:accent3>
        <a:srgbClr val="F99B0C"/>
      </a:accent3>
      <a:accent4>
        <a:srgbClr val="61C994"/>
      </a:accent4>
      <a:accent5>
        <a:srgbClr val="A169DE"/>
      </a:accent5>
      <a:accent6>
        <a:srgbClr val="A6F2EB"/>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101"/>
  <sheetViews>
    <sheetView tabSelected="1" workbookViewId="0">
      <selection activeCell="C2" sqref="C2"/>
    </sheetView>
  </sheetViews>
  <sheetFormatPr defaultRowHeight="14.25"/>
  <cols>
    <col min="1" max="1" width="7" style="1" bestFit="1" customWidth="1"/>
    <col min="2" max="2" width="22" style="1" customWidth="1"/>
    <col min="3" max="3" width="18.85546875" style="1" customWidth="1"/>
    <col min="4" max="4" width="22.28515625" style="1" customWidth="1"/>
    <col min="5" max="5" width="14.5703125" style="1" customWidth="1"/>
    <col min="6" max="16384" width="9.140625" style="1"/>
  </cols>
  <sheetData>
    <row r="1" spans="1:50">
      <c r="A1" s="4" t="s">
        <v>24</v>
      </c>
      <c r="B1" s="5" t="s">
        <v>30</v>
      </c>
    </row>
    <row r="2" spans="1:50">
      <c r="A2" s="4" t="s">
        <v>25</v>
      </c>
      <c r="B2" s="5" t="s">
        <v>28</v>
      </c>
    </row>
    <row r="3" spans="1:50">
      <c r="A3" s="4" t="s">
        <v>26</v>
      </c>
      <c r="B3" s="5" t="s">
        <v>27</v>
      </c>
    </row>
    <row r="4" spans="1:50">
      <c r="B4" s="5" t="s">
        <v>29</v>
      </c>
    </row>
    <row r="5" spans="1:50">
      <c r="B5" s="5"/>
    </row>
    <row r="6" spans="1:50">
      <c r="B6" s="2"/>
    </row>
    <row r="7" spans="1:50">
      <c r="B7" s="2"/>
    </row>
    <row r="8" spans="1:50" ht="42.75">
      <c r="B8" s="12"/>
      <c r="C8" s="13" t="s">
        <v>21</v>
      </c>
      <c r="D8" s="13" t="s">
        <v>20</v>
      </c>
    </row>
    <row r="9" spans="1:50">
      <c r="B9" s="6" t="s">
        <v>1</v>
      </c>
      <c r="C9" s="7">
        <v>41.735786969565716</v>
      </c>
      <c r="D9" s="8">
        <f>'[2]Refugee hosting - table 1'!AB31</f>
        <v>19.489999999999998</v>
      </c>
      <c r="AP9" s="1" t="b">
        <v>0</v>
      </c>
      <c r="AQ9" s="1" t="b">
        <v>0</v>
      </c>
      <c r="AR9" s="1" t="b">
        <v>0</v>
      </c>
      <c r="AS9" s="1" t="b">
        <v>0</v>
      </c>
      <c r="AT9" s="1" t="b">
        <v>0</v>
      </c>
      <c r="AU9" s="1" t="b">
        <v>0</v>
      </c>
      <c r="AV9" s="1" t="b">
        <v>0</v>
      </c>
      <c r="AW9" s="1" t="b">
        <v>0</v>
      </c>
      <c r="AX9" s="1" t="b">
        <v>1</v>
      </c>
    </row>
    <row r="10" spans="1:50">
      <c r="B10" s="6" t="s">
        <v>2</v>
      </c>
      <c r="C10" s="7">
        <v>70.777931297890902</v>
      </c>
      <c r="D10" s="9">
        <f>'[2]Refugee hosting - table 1'!AB29</f>
        <v>0.34</v>
      </c>
      <c r="AP10" s="1" t="b">
        <v>0</v>
      </c>
      <c r="AQ10" s="1" t="b">
        <v>0</v>
      </c>
      <c r="AR10" s="1" t="b">
        <v>0</v>
      </c>
      <c r="AS10" s="1" t="b">
        <v>0</v>
      </c>
      <c r="AT10" s="1" t="b">
        <v>0</v>
      </c>
      <c r="AU10" s="1" t="b">
        <v>0</v>
      </c>
      <c r="AV10" s="1" t="b">
        <v>0</v>
      </c>
      <c r="AW10" s="1" t="b">
        <v>0</v>
      </c>
      <c r="AX10" s="1" t="b">
        <v>1</v>
      </c>
    </row>
    <row r="11" spans="1:50">
      <c r="B11" s="10" t="s">
        <v>3</v>
      </c>
      <c r="C11" s="7">
        <v>65.478703895969474</v>
      </c>
      <c r="D11" s="8">
        <f>'[2]Refugee hosting - table 1'!AB15</f>
        <v>63.26</v>
      </c>
      <c r="G11" s="3"/>
      <c r="AP11" s="1" t="b">
        <v>0</v>
      </c>
      <c r="AQ11" s="1" t="b">
        <v>0</v>
      </c>
      <c r="AR11" s="1" t="b">
        <v>0</v>
      </c>
      <c r="AS11" s="1" t="b">
        <v>0</v>
      </c>
      <c r="AT11" s="1" t="b">
        <v>0</v>
      </c>
      <c r="AU11" s="1" t="b">
        <v>0</v>
      </c>
      <c r="AV11" s="1" t="b">
        <v>0</v>
      </c>
      <c r="AW11" s="1" t="b">
        <v>0</v>
      </c>
      <c r="AX11" s="1" t="b">
        <v>1</v>
      </c>
    </row>
    <row r="12" spans="1:50">
      <c r="B12" s="6" t="s">
        <v>4</v>
      </c>
      <c r="C12" s="7">
        <v>161.21338196741146</v>
      </c>
      <c r="D12" s="11">
        <f>'[2]Refugee hosting - table 1'!AB25</f>
        <v>0.04</v>
      </c>
    </row>
    <row r="13" spans="1:50">
      <c r="B13" s="10" t="s">
        <v>5</v>
      </c>
      <c r="C13" s="7">
        <v>179.87127035371131</v>
      </c>
      <c r="D13" s="8">
        <f>'[2]Refugee hosting - table 1'!AB20</f>
        <v>20.85</v>
      </c>
    </row>
    <row r="14" spans="1:50">
      <c r="B14" s="6" t="s">
        <v>6</v>
      </c>
      <c r="C14" s="7">
        <v>225.94851269117476</v>
      </c>
      <c r="D14" s="8">
        <f>'[2]Refugee hosting - table 1'!AB37</f>
        <v>24.53</v>
      </c>
    </row>
    <row r="15" spans="1:50">
      <c r="B15" s="10" t="s">
        <v>7</v>
      </c>
      <c r="C15" s="7">
        <v>260.93693128598591</v>
      </c>
      <c r="D15" s="8">
        <f>'[2]Refugee hosting - table 1'!AB16</f>
        <v>156.08000000000001</v>
      </c>
    </row>
    <row r="16" spans="1:50">
      <c r="B16" s="10" t="s">
        <v>8</v>
      </c>
      <c r="C16" s="7">
        <v>396.24928810233263</v>
      </c>
      <c r="D16" s="8">
        <f>'[2]Refugee hosting - table 1'!AB19</f>
        <v>161.91999999999999</v>
      </c>
    </row>
    <row r="17" spans="2:4">
      <c r="B17" s="10" t="s">
        <v>9</v>
      </c>
      <c r="C17" s="7">
        <v>361.79533433495374</v>
      </c>
      <c r="D17" s="8">
        <f>'[2]Refugee hosting - table 1'!AB14</f>
        <v>342.56</v>
      </c>
    </row>
    <row r="18" spans="2:4">
      <c r="B18" s="6" t="s">
        <v>10</v>
      </c>
      <c r="C18" s="7">
        <v>344.38721955017553</v>
      </c>
      <c r="D18" s="8">
        <f>'[2]Refugee hosting - table 1'!AB26</f>
        <v>403.6</v>
      </c>
    </row>
    <row r="19" spans="2:4">
      <c r="B19" s="6" t="s">
        <v>11</v>
      </c>
      <c r="C19" s="7">
        <v>448.83839456891286</v>
      </c>
      <c r="D19" s="8">
        <f>'[2]Refugee hosting - table 1'!AB30</f>
        <v>372.7</v>
      </c>
    </row>
    <row r="20" spans="2:4">
      <c r="B20" s="6" t="s">
        <v>12</v>
      </c>
      <c r="C20" s="7">
        <v>396.76033642237121</v>
      </c>
      <c r="D20" s="8">
        <f>'[2]Refugee hosting - table 1'!AB39</f>
        <v>450.3</v>
      </c>
    </row>
    <row r="21" spans="2:4">
      <c r="B21" s="10" t="s">
        <v>13</v>
      </c>
      <c r="C21" s="7">
        <v>654.58376453442338</v>
      </c>
      <c r="D21" s="8">
        <f>'[2]Refugee hosting - table 1'!AB17</f>
        <v>211.15</v>
      </c>
    </row>
    <row r="22" spans="2:4">
      <c r="B22" s="10" t="s">
        <v>14</v>
      </c>
      <c r="C22" s="7">
        <v>422.49213044380889</v>
      </c>
      <c r="D22" s="8">
        <f>'[2]Refugee hosting - table 1'!AB21</f>
        <v>452.82</v>
      </c>
    </row>
    <row r="23" spans="2:4">
      <c r="B23" s="6" t="s">
        <v>15</v>
      </c>
      <c r="C23" s="7">
        <v>878.12971167381181</v>
      </c>
      <c r="D23" s="9">
        <f>'[2]Refugee hosting - table 1'!AB27</f>
        <v>0.63</v>
      </c>
    </row>
    <row r="24" spans="2:4">
      <c r="B24" s="6" t="s">
        <v>16</v>
      </c>
      <c r="C24" s="7">
        <v>627.64965267292087</v>
      </c>
      <c r="D24" s="8">
        <f>'[2]Refugee hosting - table 1'!AB32</f>
        <v>269.94</v>
      </c>
    </row>
    <row r="25" spans="2:4">
      <c r="B25" s="6" t="s">
        <v>17</v>
      </c>
      <c r="C25" s="7">
        <v>1059.0888183564728</v>
      </c>
      <c r="D25" s="8">
        <f>'[2]Refugee hosting - table 1'!AB22</f>
        <v>138.79</v>
      </c>
    </row>
    <row r="26" spans="2:4">
      <c r="B26" s="6" t="s">
        <v>18</v>
      </c>
      <c r="C26" s="7">
        <v>821.47025795809861</v>
      </c>
      <c r="D26" s="8">
        <f>'[2]Refugee hosting - table 1'!AB38</f>
        <v>705.16</v>
      </c>
    </row>
    <row r="27" spans="2:4">
      <c r="B27" s="6" t="s">
        <v>19</v>
      </c>
      <c r="C27" s="7">
        <v>5.45</v>
      </c>
      <c r="D27" s="8">
        <f>'[2]Refugee hosting - table 1'!AB61+'[2]Turkey HA - table 2a'!S197</f>
        <v>1658.58</v>
      </c>
    </row>
    <row r="28" spans="2:4">
      <c r="B28" s="6" t="s">
        <v>23</v>
      </c>
      <c r="C28" s="7">
        <v>1865.1182320911594</v>
      </c>
      <c r="D28" s="8">
        <f>'[2]Refugee hosting - table 1'!AB40</f>
        <v>50.54</v>
      </c>
    </row>
    <row r="29" spans="2:4">
      <c r="B29" s="6" t="s">
        <v>22</v>
      </c>
      <c r="C29" s="7">
        <v>4766.7997499732755</v>
      </c>
      <c r="D29" s="8">
        <f>'[2]Refugee hosting - table 1'!AB41</f>
        <v>1075.5</v>
      </c>
    </row>
    <row r="101" spans="2:2">
      <c r="B101" s="1" t="s">
        <v>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3.8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Hills</dc:creator>
  <cp:lastModifiedBy>rebeccah</cp:lastModifiedBy>
  <dcterms:created xsi:type="dcterms:W3CDTF">2015-03-31T14:59:51Z</dcterms:created>
  <dcterms:modified xsi:type="dcterms:W3CDTF">2015-07-02T13:37:10Z</dcterms:modified>
</cp:coreProperties>
</file>