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ig 3.15" sheetId="7" r:id="rId1"/>
  </sheets>
  <externalReferences>
    <externalReference r:id="rId2"/>
    <externalReference r:id="rId3"/>
  </externalReferences>
  <definedNames>
    <definedName name="DACcountries">'[1]2011 DAC deflators'!$A$5:$A$28</definedName>
  </definedNames>
  <calcPr calcId="125725"/>
</workbook>
</file>

<file path=xl/calcChain.xml><?xml version="1.0" encoding="utf-8"?>
<calcChain xmlns="http://schemas.openxmlformats.org/spreadsheetml/2006/main">
  <c r="Z11" i="7"/>
  <c r="AB9"/>
</calcChain>
</file>

<file path=xl/sharedStrings.xml><?xml version="1.0" encoding="utf-8"?>
<sst xmlns="http://schemas.openxmlformats.org/spreadsheetml/2006/main" count="9" uniqueCount="9">
  <si>
    <t xml:space="preserve">Damage </t>
  </si>
  <si>
    <t>International humanitarian assistance</t>
  </si>
  <si>
    <t>Total domestic disaster response</t>
  </si>
  <si>
    <t>Development Initiatives based on OECD DAC, UN OCHA FTS, CENAPRED and FONDEN data.</t>
  </si>
  <si>
    <t>‘Domestic disaster response’ represents only funds from Mexico’s FONDEN budget. International 
humanitarian assistance is shown in orange on chart, but due to scale is hard to see.</t>
  </si>
  <si>
    <t>Figure 3.15 Mexico's disaster response expenditure, international humanitarian assistance received and disaster losses 2005-2014</t>
  </si>
  <si>
    <t>Title</t>
  </si>
  <si>
    <t>Source</t>
  </si>
  <si>
    <t>Notes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</si>
</sst>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.5"/>
      <color theme="1"/>
      <name val="Calibri"/>
      <family val="2"/>
      <charset val="134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4" fillId="0" borderId="0"/>
    <xf numFmtId="0" fontId="5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6" fillId="0" borderId="0" xfId="1" applyFont="1" applyBorder="1" applyAlignment="1"/>
    <xf numFmtId="0" fontId="6" fillId="0" borderId="0" xfId="1" applyFont="1" applyAlignment="1">
      <alignment horizontal="left" vertical="top"/>
    </xf>
    <xf numFmtId="164" fontId="6" fillId="0" borderId="0" xfId="2" applyNumberFormat="1" applyFont="1" applyAlignment="1">
      <alignment horizontal="left" vertical="top"/>
    </xf>
    <xf numFmtId="43" fontId="6" fillId="0" borderId="0" xfId="2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65" fontId="6" fillId="0" borderId="0" xfId="1" applyNumberFormat="1" applyFont="1" applyAlignment="1">
      <alignment horizontal="left" vertical="top"/>
    </xf>
    <xf numFmtId="9" fontId="6" fillId="0" borderId="0" xfId="3" applyFont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164" fontId="6" fillId="0" borderId="1" xfId="2" applyNumberFormat="1" applyFont="1" applyBorder="1" applyAlignment="1">
      <alignment horizontal="left" vertical="top"/>
    </xf>
    <xf numFmtId="165" fontId="6" fillId="0" borderId="1" xfId="2" applyNumberFormat="1" applyFont="1" applyBorder="1" applyAlignment="1">
      <alignment horizontal="left" vertical="top"/>
    </xf>
    <xf numFmtId="0" fontId="7" fillId="0" borderId="0" xfId="1" applyFont="1" applyBorder="1" applyAlignment="1"/>
    <xf numFmtId="0" fontId="7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</cellXfs>
  <cellStyles count="11">
    <cellStyle name="Comma 2" xfId="2"/>
    <cellStyle name="Comma 3" xfId="4"/>
    <cellStyle name="Hyperlink 2" xfId="5"/>
    <cellStyle name="Normal" xfId="0" builtinId="0"/>
    <cellStyle name="Normal 2" xfId="1"/>
    <cellStyle name="Normal 2 2" xfId="6"/>
    <cellStyle name="Normal 2 4" xfId="7"/>
    <cellStyle name="Normal 3" xfId="8"/>
    <cellStyle name="Normal 3 3" xfId="9"/>
    <cellStyle name="Normal 4" xfId="10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810051477395466E-2"/>
          <c:y val="6.5457397093655972E-2"/>
          <c:w val="0.7727696811902498"/>
          <c:h val="0.83588289405946459"/>
        </c:manualLayout>
      </c:layout>
      <c:barChart>
        <c:barDir val="col"/>
        <c:grouping val="stacked"/>
        <c:ser>
          <c:idx val="0"/>
          <c:order val="0"/>
          <c:tx>
            <c:strRef>
              <c:f>'Fig 3.15'!$B$9</c:f>
              <c:strCache>
                <c:ptCount val="1"/>
                <c:pt idx="0">
                  <c:v>Total domestic disaster response</c:v>
                </c:pt>
              </c:strCache>
            </c:strRef>
          </c:tx>
          <c:cat>
            <c:numRef>
              <c:f>'Fig 3.15'!$C$8:$AB$8</c:f>
              <c:numCache>
                <c:formatCode>General</c:formatCode>
                <c:ptCount val="26"/>
                <c:pt idx="0">
                  <c:v>2005</c:v>
                </c:pt>
                <c:pt idx="2">
                  <c:v>2006</c:v>
                </c:pt>
                <c:pt idx="4">
                  <c:v>2007</c:v>
                </c:pt>
                <c:pt idx="7">
                  <c:v>2008</c:v>
                </c:pt>
                <c:pt idx="10">
                  <c:v>2009</c:v>
                </c:pt>
                <c:pt idx="13">
                  <c:v>2010</c:v>
                </c:pt>
                <c:pt idx="16">
                  <c:v>2011</c:v>
                </c:pt>
                <c:pt idx="19">
                  <c:v>2012</c:v>
                </c:pt>
                <c:pt idx="22">
                  <c:v>2013</c:v>
                </c:pt>
                <c:pt idx="25">
                  <c:v>2014</c:v>
                </c:pt>
              </c:numCache>
            </c:numRef>
          </c:cat>
          <c:val>
            <c:numRef>
              <c:f>'Fig 3.15'!$C$9:$AB$9</c:f>
              <c:numCache>
                <c:formatCode>_-* #,##0_-;\-* #,##0_-;_-* "-"??_-;_-@_-</c:formatCode>
                <c:ptCount val="26"/>
                <c:pt idx="0">
                  <c:v>1260.8854231187795</c:v>
                </c:pt>
                <c:pt idx="2">
                  <c:v>436.90794628291627</c:v>
                </c:pt>
                <c:pt idx="4">
                  <c:v>1432.6971746745212</c:v>
                </c:pt>
                <c:pt idx="7">
                  <c:v>1040.4825714327021</c:v>
                </c:pt>
                <c:pt idx="10">
                  <c:v>895.00992612886148</c:v>
                </c:pt>
                <c:pt idx="13">
                  <c:v>3029.1381576764411</c:v>
                </c:pt>
                <c:pt idx="16">
                  <c:v>2870.0290359796136</c:v>
                </c:pt>
                <c:pt idx="19">
                  <c:v>1040.0762663722435</c:v>
                </c:pt>
                <c:pt idx="22">
                  <c:v>3979.0452019816694</c:v>
                </c:pt>
                <c:pt idx="25">
                  <c:v>3256.2121810864846</c:v>
                </c:pt>
              </c:numCache>
            </c:numRef>
          </c:val>
        </c:ser>
        <c:ser>
          <c:idx val="1"/>
          <c:order val="1"/>
          <c:tx>
            <c:strRef>
              <c:f>'Fig 3.15'!$B$10</c:f>
              <c:strCache>
                <c:ptCount val="1"/>
                <c:pt idx="0">
                  <c:v>International humanitarian assistance</c:v>
                </c:pt>
              </c:strCache>
            </c:strRef>
          </c:tx>
          <c:cat>
            <c:numRef>
              <c:f>'Fig 3.15'!$C$8:$AB$8</c:f>
              <c:numCache>
                <c:formatCode>General</c:formatCode>
                <c:ptCount val="26"/>
                <c:pt idx="0">
                  <c:v>2005</c:v>
                </c:pt>
                <c:pt idx="2">
                  <c:v>2006</c:v>
                </c:pt>
                <c:pt idx="4">
                  <c:v>2007</c:v>
                </c:pt>
                <c:pt idx="7">
                  <c:v>2008</c:v>
                </c:pt>
                <c:pt idx="10">
                  <c:v>2009</c:v>
                </c:pt>
                <c:pt idx="13">
                  <c:v>2010</c:v>
                </c:pt>
                <c:pt idx="16">
                  <c:v>2011</c:v>
                </c:pt>
                <c:pt idx="19">
                  <c:v>2012</c:v>
                </c:pt>
                <c:pt idx="22">
                  <c:v>2013</c:v>
                </c:pt>
                <c:pt idx="25">
                  <c:v>2014</c:v>
                </c:pt>
              </c:numCache>
            </c:numRef>
          </c:cat>
          <c:val>
            <c:numRef>
              <c:f>'Fig 3.15'!$C$10:$AB$10</c:f>
              <c:numCache>
                <c:formatCode>_-* #,##0.0_-;\-* #,##0.0_-;_-* "-"??_-;_-@_-</c:formatCode>
                <c:ptCount val="26"/>
                <c:pt idx="0">
                  <c:v>3.1696765131483855</c:v>
                </c:pt>
                <c:pt idx="2">
                  <c:v>1.8462191469202405</c:v>
                </c:pt>
                <c:pt idx="4">
                  <c:v>6.4657993416537742</c:v>
                </c:pt>
                <c:pt idx="7">
                  <c:v>4.1898330024548951</c:v>
                </c:pt>
                <c:pt idx="10">
                  <c:v>6.5261691272217055</c:v>
                </c:pt>
                <c:pt idx="13">
                  <c:v>1.3807912841902814</c:v>
                </c:pt>
                <c:pt idx="16">
                  <c:v>0.77485304104824437</c:v>
                </c:pt>
                <c:pt idx="19">
                  <c:v>1.9174226012842459</c:v>
                </c:pt>
                <c:pt idx="22">
                  <c:v>1.5551562982804488</c:v>
                </c:pt>
              </c:numCache>
            </c:numRef>
          </c:val>
        </c:ser>
        <c:ser>
          <c:idx val="2"/>
          <c:order val="2"/>
          <c:tx>
            <c:strRef>
              <c:f>'Fig 3.15'!$B$11</c:f>
              <c:strCache>
                <c:ptCount val="1"/>
                <c:pt idx="0">
                  <c:v>Damage </c:v>
                </c:pt>
              </c:strCache>
            </c:strRef>
          </c:tx>
          <c:cat>
            <c:numRef>
              <c:f>'Fig 3.15'!$C$8:$AB$8</c:f>
              <c:numCache>
                <c:formatCode>General</c:formatCode>
                <c:ptCount val="26"/>
                <c:pt idx="0">
                  <c:v>2005</c:v>
                </c:pt>
                <c:pt idx="2">
                  <c:v>2006</c:v>
                </c:pt>
                <c:pt idx="4">
                  <c:v>2007</c:v>
                </c:pt>
                <c:pt idx="7">
                  <c:v>2008</c:v>
                </c:pt>
                <c:pt idx="10">
                  <c:v>2009</c:v>
                </c:pt>
                <c:pt idx="13">
                  <c:v>2010</c:v>
                </c:pt>
                <c:pt idx="16">
                  <c:v>2011</c:v>
                </c:pt>
                <c:pt idx="19">
                  <c:v>2012</c:v>
                </c:pt>
                <c:pt idx="22">
                  <c:v>2013</c:v>
                </c:pt>
                <c:pt idx="25">
                  <c:v>2014</c:v>
                </c:pt>
              </c:numCache>
            </c:numRef>
          </c:cat>
          <c:val>
            <c:numRef>
              <c:f>'Fig 3.15'!$C$11:$AB$11</c:f>
              <c:numCache>
                <c:formatCode>General</c:formatCode>
                <c:ptCount val="26"/>
                <c:pt idx="5" formatCode="_-* #,##0_-;\-* #,##0_-;_-* &quot;-&quot;??_-;_-@_-">
                  <c:v>5029.5444280985585</c:v>
                </c:pt>
                <c:pt idx="8" formatCode="_-* #,##0_-;\-* #,##0_-;_-* &quot;-&quot;??_-;_-@_-">
                  <c:v>1338.9639018103228</c:v>
                </c:pt>
                <c:pt idx="11" formatCode="_-* #,##0_-;\-* #,##0_-;_-* &quot;-&quot;??_-;_-@_-">
                  <c:v>1320.180175200564</c:v>
                </c:pt>
                <c:pt idx="14" formatCode="_-* #,##0_-;\-* #,##0_-;_-* &quot;-&quot;??_-;_-@_-">
                  <c:v>8000.9012014167583</c:v>
                </c:pt>
                <c:pt idx="17" formatCode="_-* #,##0_-;\-* #,##0_-;_-* &quot;-&quot;??_-;_-@_-">
                  <c:v>3406.7147672655333</c:v>
                </c:pt>
                <c:pt idx="20" formatCode="_-* #,##0_-;\-* #,##0_-;_-* &quot;-&quot;??_-;_-@_-">
                  <c:v>1378.8996872870664</c:v>
                </c:pt>
                <c:pt idx="23" formatCode="_-* #,##0_-;\-* #,##0_-;_-* &quot;-&quot;??_-;_-@_-">
                  <c:v>0</c:v>
                </c:pt>
              </c:numCache>
            </c:numRef>
          </c:val>
        </c:ser>
        <c:gapWidth val="0"/>
        <c:overlap val="100"/>
        <c:axId val="96611328"/>
        <c:axId val="96637696"/>
      </c:barChart>
      <c:catAx>
        <c:axId val="96611328"/>
        <c:scaling>
          <c:orientation val="minMax"/>
        </c:scaling>
        <c:axPos val="b"/>
        <c:numFmt formatCode="General" sourceLinked="1"/>
        <c:tickLblPos val="nextTo"/>
        <c:crossAx val="96637696"/>
        <c:crosses val="autoZero"/>
        <c:auto val="1"/>
        <c:lblAlgn val="ctr"/>
        <c:lblOffset val="100"/>
      </c:catAx>
      <c:valAx>
        <c:axId val="96637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3.5947633599332802E-3"/>
              <c:y val="0.36063363462203879"/>
            </c:manualLayout>
          </c:layout>
        </c:title>
        <c:numFmt formatCode="#,##0" sourceLinked="0"/>
        <c:tickLblPos val="nextTo"/>
        <c:crossAx val="9661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21198891346774"/>
          <c:y val="0.18797613320842937"/>
          <c:w val="0.12242925043322256"/>
          <c:h val="0.65353520520545871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142875</xdr:rowOff>
    </xdr:from>
    <xdr:to>
      <xdr:col>20</xdr:col>
      <xdr:colOff>142875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Domestic%20response/Mexico/Mexico%20data%20GHA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. 3.15 aletrnative"/>
      <sheetName val="Fig 3.15 Trends graph and text"/>
      <sheetName val="Damages"/>
      <sheetName val="FONDEN 2014"/>
      <sheetName val="FONDEN 2013"/>
      <sheetName val="FONDEN 2012"/>
      <sheetName val="FONDEN 2011"/>
      <sheetName val="FONDEN 2010"/>
      <sheetName val="FONDEN Other years"/>
      <sheetName val="FOPREDEN 2007-2010"/>
      <sheetName val="2013 Deflators all countries"/>
      <sheetName val="US$ exchange rate"/>
    </sheetNames>
    <sheetDataSet>
      <sheetData sheetId="0" refreshError="1"/>
      <sheetData sheetId="1" refreshError="1"/>
      <sheetData sheetId="2"/>
      <sheetData sheetId="3">
        <row r="41">
          <cell r="F41">
            <v>3256.2121810864846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tabSelected="1" workbookViewId="0">
      <selection activeCell="B5" sqref="B5"/>
    </sheetView>
  </sheetViews>
  <sheetFormatPr defaultRowHeight="14.25"/>
  <cols>
    <col min="1" max="1" width="7.42578125" style="2" bestFit="1" customWidth="1"/>
    <col min="2" max="2" width="36" style="2" customWidth="1"/>
    <col min="3" max="3" width="7.85546875" style="2" customWidth="1"/>
    <col min="4" max="4" width="2.85546875" style="2" customWidth="1"/>
    <col min="5" max="5" width="7.85546875" style="2" customWidth="1"/>
    <col min="6" max="6" width="2.85546875" style="2" customWidth="1"/>
    <col min="7" max="7" width="7.85546875" style="2" customWidth="1"/>
    <col min="8" max="8" width="6.7109375" style="2" bestFit="1" customWidth="1"/>
    <col min="9" max="9" width="2.85546875" style="2" customWidth="1"/>
    <col min="10" max="11" width="6.7109375" style="2" bestFit="1" customWidth="1"/>
    <col min="12" max="12" width="2.85546875" style="2" customWidth="1"/>
    <col min="13" max="13" width="5.140625" style="2" bestFit="1" customWidth="1"/>
    <col min="14" max="14" width="6.7109375" style="2" bestFit="1" customWidth="1"/>
    <col min="15" max="15" width="2.85546875" style="2" customWidth="1"/>
    <col min="16" max="17" width="6.7109375" style="2" bestFit="1" customWidth="1"/>
    <col min="18" max="18" width="2.85546875" style="2" customWidth="1"/>
    <col min="19" max="20" width="6.7109375" style="2" bestFit="1" customWidth="1"/>
    <col min="21" max="21" width="2.85546875" style="2" customWidth="1"/>
    <col min="22" max="22" width="7.85546875" style="2" customWidth="1"/>
    <col min="23" max="23" width="6.7109375" style="2" bestFit="1" customWidth="1"/>
    <col min="24" max="24" width="2.85546875" style="2" customWidth="1"/>
    <col min="25" max="25" width="6.7109375" style="2" bestFit="1" customWidth="1"/>
    <col min="26" max="26" width="4.7109375" style="2" bestFit="1" customWidth="1"/>
    <col min="27" max="27" width="2.42578125" style="2" customWidth="1"/>
    <col min="28" max="28" width="7.85546875" style="2" customWidth="1"/>
    <col min="29" max="29" width="9.140625" style="2"/>
    <col min="30" max="30" width="15.7109375" style="2" bestFit="1" customWidth="1"/>
    <col min="31" max="31" width="14.28515625" style="2" customWidth="1"/>
    <col min="32" max="16384" width="9.140625" style="2"/>
  </cols>
  <sheetData>
    <row r="1" spans="1:31" s="1" customFormat="1">
      <c r="A1" s="11" t="s">
        <v>6</v>
      </c>
      <c r="B1" s="11" t="s">
        <v>5</v>
      </c>
    </row>
    <row r="2" spans="1:31" s="1" customFormat="1">
      <c r="A2" s="11" t="s">
        <v>7</v>
      </c>
      <c r="B2" s="11" t="s">
        <v>3</v>
      </c>
    </row>
    <row r="3" spans="1:31" s="1" customFormat="1">
      <c r="A3" s="11" t="s">
        <v>8</v>
      </c>
      <c r="B3" s="11" t="s">
        <v>4</v>
      </c>
    </row>
    <row r="4" spans="1:31" s="1" customFormat="1"/>
    <row r="5" spans="1:31" s="1" customFormat="1"/>
    <row r="6" spans="1:31" s="1" customFormat="1"/>
    <row r="7" spans="1:31" s="1" customFormat="1"/>
    <row r="8" spans="1:31" s="12" customFormat="1">
      <c r="B8" s="13"/>
      <c r="C8" s="13">
        <v>2005</v>
      </c>
      <c r="D8" s="13"/>
      <c r="E8" s="13">
        <v>2006</v>
      </c>
      <c r="F8" s="13"/>
      <c r="G8" s="14">
        <v>2007</v>
      </c>
      <c r="H8" s="14"/>
      <c r="I8" s="13"/>
      <c r="J8" s="14">
        <v>2008</v>
      </c>
      <c r="K8" s="14"/>
      <c r="L8" s="13"/>
      <c r="M8" s="14">
        <v>2009</v>
      </c>
      <c r="N8" s="14"/>
      <c r="O8" s="13"/>
      <c r="P8" s="14">
        <v>2010</v>
      </c>
      <c r="Q8" s="14"/>
      <c r="R8" s="13"/>
      <c r="S8" s="14">
        <v>2011</v>
      </c>
      <c r="T8" s="14"/>
      <c r="U8" s="13"/>
      <c r="V8" s="14">
        <v>2012</v>
      </c>
      <c r="W8" s="14"/>
      <c r="X8" s="13"/>
      <c r="Y8" s="13">
        <v>2013</v>
      </c>
      <c r="Z8" s="13"/>
      <c r="AA8" s="13"/>
      <c r="AB8" s="13">
        <v>2014</v>
      </c>
    </row>
    <row r="9" spans="1:31">
      <c r="B9" s="8" t="s">
        <v>2</v>
      </c>
      <c r="C9" s="9">
        <v>1260.8854231187795</v>
      </c>
      <c r="D9" s="9"/>
      <c r="E9" s="9">
        <v>436.90794628291627</v>
      </c>
      <c r="F9" s="9"/>
      <c r="G9" s="9">
        <v>1432.6971746745212</v>
      </c>
      <c r="H9" s="9"/>
      <c r="I9" s="9"/>
      <c r="J9" s="9">
        <v>1040.4825714327021</v>
      </c>
      <c r="K9" s="9"/>
      <c r="L9" s="9"/>
      <c r="M9" s="9">
        <v>895.00992612886148</v>
      </c>
      <c r="N9" s="9"/>
      <c r="O9" s="9"/>
      <c r="P9" s="9">
        <v>3029.1381576764411</v>
      </c>
      <c r="Q9" s="9"/>
      <c r="R9" s="9"/>
      <c r="S9" s="9">
        <v>2870.0290359796136</v>
      </c>
      <c r="T9" s="9"/>
      <c r="U9" s="9"/>
      <c r="V9" s="9">
        <v>1040.0762663722435</v>
      </c>
      <c r="W9" s="9"/>
      <c r="X9" s="9"/>
      <c r="Y9" s="9">
        <v>3979.0452019816694</v>
      </c>
      <c r="Z9" s="9"/>
      <c r="AA9" s="9"/>
      <c r="AB9" s="9">
        <f>'[2]FONDEN 2014'!F41</f>
        <v>3256.2121810864846</v>
      </c>
      <c r="AD9" s="4"/>
      <c r="AE9" s="5"/>
    </row>
    <row r="10" spans="1:31">
      <c r="B10" s="8" t="s">
        <v>1</v>
      </c>
      <c r="C10" s="10">
        <v>3.1696765131483855</v>
      </c>
      <c r="D10" s="10"/>
      <c r="E10" s="10">
        <v>1.8462191469202405</v>
      </c>
      <c r="F10" s="10"/>
      <c r="G10" s="10">
        <v>6.4657993416537742</v>
      </c>
      <c r="H10" s="10"/>
      <c r="I10" s="10"/>
      <c r="J10" s="10">
        <v>4.1898330024548951</v>
      </c>
      <c r="K10" s="10"/>
      <c r="L10" s="10"/>
      <c r="M10" s="10">
        <v>6.5261691272217055</v>
      </c>
      <c r="N10" s="10"/>
      <c r="O10" s="10"/>
      <c r="P10" s="10">
        <v>1.3807912841902814</v>
      </c>
      <c r="Q10" s="10"/>
      <c r="R10" s="10"/>
      <c r="S10" s="10">
        <v>0.77485304104824437</v>
      </c>
      <c r="T10" s="10"/>
      <c r="U10" s="10"/>
      <c r="V10" s="10">
        <v>1.9174226012842459</v>
      </c>
      <c r="W10" s="10"/>
      <c r="X10" s="10"/>
      <c r="Y10" s="10">
        <v>1.5551562982804488</v>
      </c>
      <c r="Z10" s="10"/>
      <c r="AA10" s="10"/>
      <c r="AB10" s="8"/>
      <c r="AE10" s="6"/>
    </row>
    <row r="11" spans="1:31">
      <c r="B11" s="8" t="s">
        <v>0</v>
      </c>
      <c r="C11" s="8"/>
      <c r="D11" s="8"/>
      <c r="E11" s="8"/>
      <c r="F11" s="8"/>
      <c r="G11" s="9"/>
      <c r="H11" s="9">
        <v>5029.5444280985585</v>
      </c>
      <c r="I11" s="9"/>
      <c r="J11" s="9"/>
      <c r="K11" s="9">
        <v>1338.9639018103228</v>
      </c>
      <c r="L11" s="9"/>
      <c r="M11" s="9"/>
      <c r="N11" s="9">
        <v>1320.180175200564</v>
      </c>
      <c r="O11" s="9"/>
      <c r="P11" s="9"/>
      <c r="Q11" s="9">
        <v>8000.9012014167583</v>
      </c>
      <c r="R11" s="9"/>
      <c r="S11" s="9"/>
      <c r="T11" s="9">
        <v>3406.7147672655333</v>
      </c>
      <c r="U11" s="9"/>
      <c r="V11" s="9"/>
      <c r="W11" s="9">
        <v>1378.8996872870664</v>
      </c>
      <c r="X11" s="9"/>
      <c r="Y11" s="9"/>
      <c r="Z11" s="9">
        <f>[2]Damages!H13</f>
        <v>0</v>
      </c>
      <c r="AA11" s="9"/>
      <c r="AB11" s="8"/>
      <c r="AE11" s="5"/>
    </row>
    <row r="12" spans="1:31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E12" s="5"/>
    </row>
    <row r="13" spans="1:31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AE13" s="7"/>
    </row>
    <row r="14" spans="1:31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</sheetData>
  <mergeCells count="6">
    <mergeCell ref="V8:W8"/>
    <mergeCell ref="G8:H8"/>
    <mergeCell ref="J8:K8"/>
    <mergeCell ref="M8:N8"/>
    <mergeCell ref="P8:Q8"/>
    <mergeCell ref="S8:T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rebeccah</cp:lastModifiedBy>
  <dcterms:created xsi:type="dcterms:W3CDTF">2015-05-25T11:35:44Z</dcterms:created>
  <dcterms:modified xsi:type="dcterms:W3CDTF">2015-07-02T13:39:12Z</dcterms:modified>
</cp:coreProperties>
</file>