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Reports\Other\"/>
    </mc:Choice>
  </mc:AlternateContent>
  <xr:revisionPtr revIDLastSave="0" documentId="13_ncr:1_{1F7A2E29-2D7C-40E4-B242-63EA372F618A}" xr6:coauthVersionLast="44" xr6:coauthVersionMax="44" xr10:uidLastSave="{00000000-0000-0000-0000-000000000000}"/>
  <bookViews>
    <workbookView xWindow="-120" yWindow="-120" windowWidth="29040" windowHeight="15840" tabRatio="802" xr2:uid="{00000000-000D-0000-FFFF-FFFF00000000}"/>
  </bookViews>
  <sheets>
    <sheet name="Figure 1a" sheetId="25" r:id="rId1"/>
    <sheet name="Figure 1b" sheetId="11" r:id="rId2"/>
    <sheet name="Figure 2a and 3b" sheetId="14" r:id="rId3"/>
    <sheet name="Figure 4" sheetId="16" r:id="rId4"/>
    <sheet name="Table 1" sheetId="12" r:id="rId5"/>
    <sheet name="Figure 5" sheetId="17" r:id="rId6"/>
    <sheet name="Figure 6" sheetId="20" r:id="rId7"/>
    <sheet name="Figure 7" sheetId="22" r:id="rId8"/>
    <sheet name="Figure 8" sheetId="23" r:id="rId9"/>
    <sheet name="Figure 9" sheetId="24" r:id="rId10"/>
    <sheet name="Figure 10" sheetId="26" r:id="rId11"/>
    <sheet name="Figure 11" sheetId="27" r:id="rId12"/>
    <sheet name="Figure 12" sheetId="28" r:id="rId13"/>
    <sheet name="Figure 13" sheetId="29" r:id="rId14"/>
  </sheets>
  <externalReferences>
    <externalReference r:id="rId15"/>
  </externalReferences>
  <definedNames>
    <definedName name="_edn1" localSheetId="0">'Figure 1a'!$A$5</definedName>
    <definedName name="_ednref1" localSheetId="0">'Figure 1a'!$A$3</definedName>
    <definedName name="_Ref421639968" localSheetId="3">'Figure 4'!$A$2</definedName>
    <definedName name="_Ref421640861" localSheetId="5">'Figure 5'!$A$2</definedName>
    <definedName name="_Ref421641526" localSheetId="10">'Figure 10'!$A$2</definedName>
    <definedName name="_Ref421641526" localSheetId="11">'Figure 11'!$A$2</definedName>
    <definedName name="_Ref421641526" localSheetId="12">'Figure 12'!$A$2</definedName>
    <definedName name="_Ref421641526" localSheetId="13">'Figure 13'!$A$2</definedName>
    <definedName name="_Ref421641526" localSheetId="6">'Figure 6'!$A$2</definedName>
    <definedName name="_Ref421649845" localSheetId="7">'Figure 7'!$A$2</definedName>
    <definedName name="_Ref421657551" localSheetId="4">'Table 1'!$A$2</definedName>
    <definedName name="_Ref421718023" localSheetId="9">'Figure 9'!$A$2</definedName>
    <definedName name="_Ref421718057" localSheetId="10">'Figure 10'!$A$2</definedName>
    <definedName name="_Ref421718057" localSheetId="11">'Figure 11'!$A$2</definedName>
    <definedName name="_Ref421718057" localSheetId="12">'Figure 12'!$A$2</definedName>
    <definedName name="_Ref421718057" localSheetId="13">'Figure 13'!$A$2</definedName>
    <definedName name="_Ref422246180" localSheetId="3">'Figure 4'!$A$2</definedName>
    <definedName name="_Ref422254950" localSheetId="10">'Figure 10'!$A$2</definedName>
    <definedName name="_Ref422254950" localSheetId="11">'Figure 11'!$A$2</definedName>
    <definedName name="_Ref422254950" localSheetId="12">'Figure 12'!$A$2</definedName>
    <definedName name="_Ref422254950" localSheetId="13">'Figure 13'!$A$2</definedName>
    <definedName name="_Ref422254950" localSheetId="5">'Figure 5'!$A$2</definedName>
    <definedName name="_Ref422254950" localSheetId="6">'Figure 6'!$A$2</definedName>
    <definedName name="_Ref422254950" localSheetId="7">'Figure 7'!$A$2</definedName>
    <definedName name="_Ref422254950" localSheetId="8">'Figure 8'!$A$2</definedName>
    <definedName name="_Ref422254950" localSheetId="9">'Figure 9'!$A$2</definedName>
    <definedName name="_Ref422256729" localSheetId="10">'Figure 10'!$A$2</definedName>
    <definedName name="_Ref422256729" localSheetId="11">'Figure 11'!$A$2</definedName>
    <definedName name="_Ref422256729" localSheetId="12">'Figure 12'!$A$2</definedName>
    <definedName name="_Ref422256729" localSheetId="13">'Figure 13'!$A$2</definedName>
    <definedName name="_Ref422256729" localSheetId="6">'Figure 6'!$A$2</definedName>
    <definedName name="_Ref422256729" localSheetId="7">'Figure 7'!$A$2</definedName>
    <definedName name="_Ref422256729" localSheetId="8">'Figure 8'!$A$2</definedName>
    <definedName name="_Ref422256729" localSheetId="9">'Figure 9'!$A$2</definedName>
    <definedName name="_Ref422347534" localSheetId="9">'Figure 9'!$A$2</definedName>
    <definedName name="_Toc422348709" localSheetId="2">'Figure 2a and 3b'!$A$2</definedName>
    <definedName name="_Toc422348714" localSheetId="8">'Figure 8'!#REF!</definedName>
    <definedName name="_Toc422348714" localSheetId="9">'Figure 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9" l="1"/>
  <c r="E8" i="29"/>
  <c r="D8" i="29"/>
  <c r="C8" i="29"/>
  <c r="B8" i="29"/>
  <c r="F7" i="29"/>
  <c r="E7" i="29"/>
  <c r="D7" i="29"/>
  <c r="C7" i="29"/>
  <c r="B7" i="29"/>
  <c r="F7" i="28"/>
  <c r="E7" i="28"/>
  <c r="D7" i="28"/>
  <c r="C7" i="28"/>
  <c r="B7" i="28"/>
</calcChain>
</file>

<file path=xl/sharedStrings.xml><?xml version="1.0" encoding="utf-8"?>
<sst xmlns="http://schemas.openxmlformats.org/spreadsheetml/2006/main" count="204" uniqueCount="132">
  <si>
    <t>2015/16</t>
  </si>
  <si>
    <t>2016/17</t>
  </si>
  <si>
    <t>2017/18</t>
  </si>
  <si>
    <t>2018/19</t>
  </si>
  <si>
    <t>2019/20</t>
  </si>
  <si>
    <t>Recurrent</t>
  </si>
  <si>
    <t>Development</t>
  </si>
  <si>
    <t>`</t>
  </si>
  <si>
    <t>Source: (UBOS, 2018b)[i]</t>
  </si>
  <si>
    <t>[i] UBOS. (2018b). Uganda National Household Survey Report 2016 / 2017. 2018, 3. Retrieved from http://www.ubos.org</t>
  </si>
  <si>
    <t>Poverty Incidence</t>
  </si>
  <si>
    <t>National</t>
  </si>
  <si>
    <t>Residence</t>
  </si>
  <si>
    <t>Rural</t>
  </si>
  <si>
    <t>Urban</t>
  </si>
  <si>
    <t>Region</t>
  </si>
  <si>
    <t>Kampala</t>
  </si>
  <si>
    <t>Wakiso</t>
  </si>
  <si>
    <t>Central</t>
  </si>
  <si>
    <t>Eastern</t>
  </si>
  <si>
    <t>Northern</t>
  </si>
  <si>
    <t>Western</t>
  </si>
  <si>
    <t>Source: (UBOS 2018)</t>
  </si>
  <si>
    <t>Ankole</t>
  </si>
  <si>
    <t>Central II</t>
  </si>
  <si>
    <t>Tooro</t>
  </si>
  <si>
    <t>Kigezi</t>
  </si>
  <si>
    <t>Central I*</t>
  </si>
  <si>
    <t>Lango</t>
  </si>
  <si>
    <t>Bunyoro</t>
  </si>
  <si>
    <t>Teso</t>
  </si>
  <si>
    <t>Acholi</t>
  </si>
  <si>
    <t>Elgon</t>
  </si>
  <si>
    <t>West Nile</t>
  </si>
  <si>
    <t>Busoga</t>
  </si>
  <si>
    <t>Bukedi</t>
  </si>
  <si>
    <t>Karamoja</t>
  </si>
  <si>
    <t>Incidence(%)</t>
  </si>
  <si>
    <t>Sub-Region</t>
  </si>
  <si>
    <t>Source : UBOS 2018</t>
  </si>
  <si>
    <t>Lowest</t>
  </si>
  <si>
    <t>2nd</t>
  </si>
  <si>
    <t>Middle</t>
  </si>
  <si>
    <t>3rd</t>
  </si>
  <si>
    <t>Highest</t>
  </si>
  <si>
    <t>Prevalence of Aneamia</t>
  </si>
  <si>
    <t>Women</t>
  </si>
  <si>
    <t>Men</t>
  </si>
  <si>
    <t>Net Secondary Sch. Attendance Ratio</t>
  </si>
  <si>
    <t>Girls</t>
  </si>
  <si>
    <t>Boys</t>
  </si>
  <si>
    <t>Billion UGX</t>
  </si>
  <si>
    <t>Total revenue and grants</t>
  </si>
  <si>
    <t>Revenue</t>
  </si>
  <si>
    <t>Tax revenue</t>
  </si>
  <si>
    <t>Non-tax revenue</t>
  </si>
  <si>
    <t>Oil revenues</t>
  </si>
  <si>
    <t>Grants</t>
  </si>
  <si>
    <t xml:space="preserve">Outturn </t>
  </si>
  <si>
    <t xml:space="preserve">Projection </t>
  </si>
  <si>
    <t xml:space="preserve">Total revenue  </t>
  </si>
  <si>
    <t xml:space="preserve">Expenditures  </t>
  </si>
  <si>
    <t>Financing</t>
  </si>
  <si>
    <t>Outturn 2015/16</t>
  </si>
  <si>
    <t>Outturn 2016/17</t>
  </si>
  <si>
    <t>Outturn 2017/18</t>
  </si>
  <si>
    <t>Projection 2018/19</t>
  </si>
  <si>
    <t>Projection 2019/20</t>
  </si>
  <si>
    <t xml:space="preserve">Domestic </t>
  </si>
  <si>
    <t xml:space="preserve">Foreign </t>
  </si>
  <si>
    <t>Domestic</t>
  </si>
  <si>
    <t>Foreign</t>
  </si>
  <si>
    <t>Interest Payments</t>
  </si>
  <si>
    <t xml:space="preserve">Wages/Salaries </t>
  </si>
  <si>
    <t>Operations and Maintenance</t>
  </si>
  <si>
    <t>Works and Transport</t>
  </si>
  <si>
    <t>Education</t>
  </si>
  <si>
    <t>Health</t>
  </si>
  <si>
    <t>Justice, Law and Order</t>
  </si>
  <si>
    <t>Agriculture</t>
  </si>
  <si>
    <t>Public Sector Management</t>
  </si>
  <si>
    <t>Water and Environment</t>
  </si>
  <si>
    <t>Energy and Mineral Development</t>
  </si>
  <si>
    <t>Social Development</t>
  </si>
  <si>
    <t>Accountability</t>
  </si>
  <si>
    <t>Science, Technology and Innovation</t>
  </si>
  <si>
    <t>Tourism, Trade and Industry</t>
  </si>
  <si>
    <t>Lands, Housing and Urban Development</t>
  </si>
  <si>
    <t>Tourism</t>
  </si>
  <si>
    <t>Information and Communications Technology</t>
  </si>
  <si>
    <t>%</t>
  </si>
  <si>
    <t>Sector (2019/20)</t>
  </si>
  <si>
    <t xml:space="preserve">2017/18 </t>
  </si>
  <si>
    <t>Social Dev. Capital</t>
  </si>
  <si>
    <t>Social Dev. Total</t>
  </si>
  <si>
    <t>Capital/Total</t>
  </si>
  <si>
    <t>Community Mobilisation, Culture and Empowerment</t>
  </si>
  <si>
    <t>Gender, Equality and Women's Empowerment</t>
  </si>
  <si>
    <t>Promotion of descent Employment</t>
  </si>
  <si>
    <t>Social Protection for Vulnerable Groups</t>
  </si>
  <si>
    <t>Redressing imbalances and promoting equal opportunities for all</t>
  </si>
  <si>
    <t>Community Mobilisation and Empowerment</t>
  </si>
  <si>
    <t xml:space="preserve">2019/20 </t>
  </si>
  <si>
    <t>Education -PAF</t>
  </si>
  <si>
    <t>Education Other</t>
  </si>
  <si>
    <t>Education PAF/Total Education</t>
  </si>
  <si>
    <t>Health- PAF</t>
  </si>
  <si>
    <t>Health- Others</t>
  </si>
  <si>
    <t>Dev. PAF</t>
  </si>
  <si>
    <t>Health PAF/Total Health</t>
  </si>
  <si>
    <t>Sub Total For Health</t>
  </si>
  <si>
    <t>Agric.- PAF</t>
  </si>
  <si>
    <t>Agric.- Other</t>
  </si>
  <si>
    <t>Agric PAF/Total Agric.</t>
  </si>
  <si>
    <t>PAF- Dev</t>
  </si>
  <si>
    <t>Agric. Total</t>
  </si>
  <si>
    <t>Figure 1: Poverty in Uganda as of 2017 (%)</t>
  </si>
  <si>
    <t>Figure 1b: Sub-regional poverty incidence as of 2017 (%)</t>
  </si>
  <si>
    <t>Figure 4: Trends in budget allocation FY2015/16–2019/20, UGX trillion</t>
  </si>
  <si>
    <t xml:space="preserve">Table 1: Total actual revenue trends FY2015/16–2019/20 </t>
  </si>
  <si>
    <t>Figure 5: Deficit borrowing/financing (domestic versus foreign), UGX trillions</t>
  </si>
  <si>
    <t>Figure 6: Interest payments (domestic versus foreign), UGX trillions</t>
  </si>
  <si>
    <t>Figure 7: Components of recurrent expenditure (%)</t>
  </si>
  <si>
    <t>Figure 8: Sector allocation of the poverty action fund FY2019/20</t>
  </si>
  <si>
    <t>Figure 10: Social development PAF programme allocation FY2019/20, UGX billions</t>
  </si>
  <si>
    <t>Figure 11: Education PAF allocation trends FY2015/16–2019/20, UGX billion</t>
  </si>
  <si>
    <t>Figure 12: Health PAF allocation trends FY2015/16–2019/20, UGX billions</t>
  </si>
  <si>
    <t>Figure 13: Agriculture PAF allocation trends FY2015/16–2019/20, UGX billions</t>
  </si>
  <si>
    <t>Figure 2a: Net secondary school 
attendance by wealth quintile as of
2017 (%)</t>
  </si>
  <si>
    <t>Figure 3b: Prevalence of Anaemia by 
wealth quintile as of 2017 (%)</t>
  </si>
  <si>
    <t>Source: Government of Uganda Medium-Term Expenditure Framework Data 
2019/20</t>
  </si>
  <si>
    <t>Figure 9: Social development PAF allocation trends FY2015/16 – 2019/20 UGX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</si>
</sst>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0.0"/>
  </numFmts>
  <fonts count="3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453F43"/>
      <name val="Arial"/>
      <family val="2"/>
    </font>
    <font>
      <sz val="11"/>
      <color theme="1"/>
      <name val="Arial"/>
      <family val="2"/>
    </font>
    <font>
      <b/>
      <sz val="11"/>
      <color rgb="FF453F43"/>
      <name val="Arial"/>
      <family val="2"/>
    </font>
    <font>
      <sz val="11"/>
      <color rgb="FF453F43"/>
      <name val="Arial"/>
      <family val="2"/>
      <scheme val="minor"/>
    </font>
    <font>
      <b/>
      <sz val="11"/>
      <color rgb="FF453F43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2"/>
      <color rgb="FF453F4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453F4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u/>
      <sz val="11"/>
      <name val="Arial"/>
      <family val="2"/>
      <scheme val="minor"/>
    </font>
    <font>
      <b/>
      <sz val="12"/>
      <name val="Arial"/>
      <family val="2"/>
    </font>
    <font>
      <b/>
      <sz val="11"/>
      <name val="Gill Sans MT"/>
      <family val="2"/>
    </font>
    <font>
      <sz val="11"/>
      <name val="Gill Sans MT"/>
      <family val="2"/>
    </font>
    <font>
      <sz val="9"/>
      <color rgb="FF453F43"/>
      <name val="Arial"/>
      <family val="2"/>
      <scheme val="minor"/>
    </font>
    <font>
      <sz val="10"/>
      <color rgb="FF453F43"/>
      <name val="Arial"/>
      <family val="2"/>
      <scheme val="minor"/>
    </font>
    <font>
      <sz val="11"/>
      <color rgb="FF453F43"/>
      <name val="Gill Sans MT"/>
      <family val="2"/>
    </font>
    <font>
      <sz val="10"/>
      <color theme="1"/>
      <name val="Gill Sans MT"/>
      <family val="2"/>
    </font>
    <font>
      <b/>
      <sz val="9"/>
      <color rgb="FF453F4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Gill Sans MT"/>
      <family val="2"/>
    </font>
    <font>
      <b/>
      <sz val="10"/>
      <color theme="1"/>
      <name val="Gill Sans MT"/>
      <family val="2"/>
    </font>
    <font>
      <sz val="11"/>
      <color rgb="FF000000"/>
      <name val="Gill Sans MT"/>
      <family val="2"/>
    </font>
    <font>
      <sz val="11"/>
      <color rgb="FF000000"/>
      <name val="Arial"/>
      <family val="2"/>
      <scheme val="minor"/>
    </font>
    <font>
      <b/>
      <sz val="11"/>
      <color rgb="FF000000"/>
      <name val="Gill Sans MT"/>
      <family val="2"/>
    </font>
    <font>
      <sz val="10"/>
      <color rgb="FF00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1"/>
    <xf numFmtId="0" fontId="1" fillId="0" borderId="0" xfId="1" applyNumberFormat="1"/>
    <xf numFmtId="0" fontId="2" fillId="0" borderId="0" xfId="1" applyFont="1"/>
    <xf numFmtId="0" fontId="2" fillId="0" borderId="0" xfId="1" applyNumberFormat="1" applyFont="1"/>
    <xf numFmtId="0" fontId="3" fillId="0" borderId="0" xfId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9" fontId="2" fillId="0" borderId="0" xfId="3" applyFont="1"/>
    <xf numFmtId="0" fontId="5" fillId="0" borderId="0" xfId="1" applyFont="1"/>
    <xf numFmtId="9" fontId="0" fillId="0" borderId="0" xfId="0" applyNumberFormat="1"/>
    <xf numFmtId="0" fontId="6" fillId="0" borderId="0" xfId="1" applyFont="1"/>
    <xf numFmtId="3" fontId="5" fillId="0" borderId="0" xfId="2" applyNumberFormat="1" applyFont="1"/>
    <xf numFmtId="0" fontId="5" fillId="0" borderId="0" xfId="0" applyFont="1"/>
    <xf numFmtId="0" fontId="0" fillId="0" borderId="0" xfId="0" quotePrefix="1"/>
    <xf numFmtId="3" fontId="0" fillId="0" borderId="0" xfId="0" applyNumberFormat="1"/>
    <xf numFmtId="0" fontId="3" fillId="0" borderId="0" xfId="1" applyNumberFormat="1" applyFont="1"/>
    <xf numFmtId="3" fontId="3" fillId="0" borderId="0" xfId="0" applyNumberFormat="1" applyFont="1"/>
    <xf numFmtId="164" fontId="3" fillId="0" borderId="0" xfId="3" applyNumberFormat="1" applyFont="1"/>
    <xf numFmtId="9" fontId="0" fillId="0" borderId="0" xfId="3" applyFont="1"/>
    <xf numFmtId="0" fontId="9" fillId="0" borderId="0" xfId="1" applyNumberFormat="1" applyFont="1"/>
    <xf numFmtId="0" fontId="10" fillId="0" borderId="0" xfId="1" applyFont="1"/>
    <xf numFmtId="0" fontId="10" fillId="0" borderId="0" xfId="0" applyFont="1"/>
    <xf numFmtId="0" fontId="9" fillId="0" borderId="0" xfId="1" applyFont="1"/>
    <xf numFmtId="0" fontId="11" fillId="0" borderId="1" xfId="0" applyFont="1" applyBorder="1" applyAlignment="1">
      <alignment horizontal="right"/>
    </xf>
    <xf numFmtId="0" fontId="12" fillId="0" borderId="0" xfId="0" applyFont="1"/>
    <xf numFmtId="0" fontId="9" fillId="0" borderId="0" xfId="0" applyFont="1"/>
    <xf numFmtId="0" fontId="10" fillId="0" borderId="1" xfId="0" applyFont="1" applyBorder="1" applyAlignment="1">
      <alignment horizontal="right"/>
    </xf>
    <xf numFmtId="165" fontId="10" fillId="0" borderId="1" xfId="4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1" xfId="0" applyFill="1" applyBorder="1"/>
    <xf numFmtId="0" fontId="0" fillId="0" borderId="0" xfId="0" applyFont="1"/>
    <xf numFmtId="0" fontId="0" fillId="0" borderId="0" xfId="1" applyFont="1"/>
    <xf numFmtId="0" fontId="0" fillId="0" borderId="0" xfId="0" applyFont="1" applyAlignment="1">
      <alignment horizontal="right"/>
    </xf>
    <xf numFmtId="0" fontId="0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NumberFormat="1" applyFont="1" applyAlignment="1">
      <alignment horizontal="right"/>
    </xf>
    <xf numFmtId="9" fontId="0" fillId="0" borderId="1" xfId="3" applyFont="1" applyBorder="1" applyAlignment="1">
      <alignment horizontal="right"/>
    </xf>
    <xf numFmtId="0" fontId="18" fillId="0" borderId="1" xfId="0" applyFont="1" applyFill="1" applyBorder="1"/>
    <xf numFmtId="0" fontId="17" fillId="0" borderId="1" xfId="0" applyFont="1" applyFill="1" applyBorder="1"/>
    <xf numFmtId="0" fontId="21" fillId="0" borderId="0" xfId="0" applyFont="1" applyAlignment="1">
      <alignment vertical="center"/>
    </xf>
    <xf numFmtId="0" fontId="22" fillId="0" borderId="0" xfId="15" applyFont="1" applyAlignment="1">
      <alignment vertical="center"/>
    </xf>
    <xf numFmtId="0" fontId="19" fillId="0" borderId="0" xfId="0" applyFont="1"/>
    <xf numFmtId="0" fontId="15" fillId="0" borderId="1" xfId="0" applyFont="1" applyBorder="1"/>
    <xf numFmtId="0" fontId="2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24" fillId="0" borderId="1" xfId="0" applyFont="1" applyBorder="1"/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2" xfId="0" applyFont="1" applyBorder="1" applyAlignment="1">
      <alignment vertical="center" wrapText="1"/>
    </xf>
    <xf numFmtId="0" fontId="28" fillId="0" borderId="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/>
    </xf>
    <xf numFmtId="0" fontId="19" fillId="0" borderId="0" xfId="0" applyFont="1" applyAlignment="1">
      <alignment vertical="center"/>
    </xf>
    <xf numFmtId="167" fontId="29" fillId="0" borderId="0" xfId="0" applyNumberFormat="1" applyFont="1"/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32" fillId="0" borderId="0" xfId="0" applyFont="1"/>
    <xf numFmtId="0" fontId="29" fillId="0" borderId="4" xfId="0" applyFont="1" applyBorder="1"/>
    <xf numFmtId="0" fontId="33" fillId="0" borderId="4" xfId="0" applyFont="1" applyBorder="1" applyAlignment="1">
      <alignment horizontal="right" wrapText="1"/>
    </xf>
    <xf numFmtId="0" fontId="33" fillId="2" borderId="4" xfId="0" applyFont="1" applyFill="1" applyBorder="1" applyAlignment="1">
      <alignment horizontal="right" wrapText="1"/>
    </xf>
    <xf numFmtId="0" fontId="33" fillId="0" borderId="5" xfId="0" applyFont="1" applyBorder="1"/>
    <xf numFmtId="3" fontId="33" fillId="0" borderId="5" xfId="0" applyNumberFormat="1" applyFont="1" applyBorder="1" applyAlignment="1">
      <alignment horizontal="right"/>
    </xf>
    <xf numFmtId="3" fontId="33" fillId="2" borderId="5" xfId="0" applyNumberFormat="1" applyFont="1" applyFill="1" applyBorder="1" applyAlignment="1">
      <alignment horizontal="right"/>
    </xf>
    <xf numFmtId="0" fontId="33" fillId="0" borderId="6" xfId="0" applyFont="1" applyBorder="1"/>
    <xf numFmtId="3" fontId="33" fillId="0" borderId="6" xfId="0" applyNumberFormat="1" applyFont="1" applyBorder="1" applyAlignment="1">
      <alignment horizontal="right"/>
    </xf>
    <xf numFmtId="3" fontId="33" fillId="2" borderId="6" xfId="0" applyNumberFormat="1" applyFont="1" applyFill="1" applyBorder="1" applyAlignment="1">
      <alignment horizontal="right"/>
    </xf>
    <xf numFmtId="0" fontId="29" fillId="0" borderId="4" xfId="0" applyFont="1" applyBorder="1" applyAlignment="1">
      <alignment horizontal="left" indent="1"/>
    </xf>
    <xf numFmtId="3" fontId="33" fillId="0" borderId="4" xfId="0" applyNumberFormat="1" applyFont="1" applyBorder="1" applyAlignment="1">
      <alignment horizontal="right"/>
    </xf>
    <xf numFmtId="0" fontId="33" fillId="0" borderId="4" xfId="0" applyFont="1" applyBorder="1" applyAlignment="1">
      <alignment horizontal="right"/>
    </xf>
    <xf numFmtId="3" fontId="33" fillId="2" borderId="4" xfId="0" applyNumberFormat="1" applyFont="1" applyFill="1" applyBorder="1" applyAlignment="1">
      <alignment horizontal="right"/>
    </xf>
    <xf numFmtId="0" fontId="32" fillId="0" borderId="1" xfId="0" applyFont="1" applyBorder="1"/>
    <xf numFmtId="0" fontId="33" fillId="0" borderId="1" xfId="0" applyFont="1" applyBorder="1" applyAlignment="1">
      <alignment horizontal="right" wrapText="1"/>
    </xf>
    <xf numFmtId="0" fontId="33" fillId="2" borderId="1" xfId="0" applyFont="1" applyFill="1" applyBorder="1" applyAlignment="1">
      <alignment horizontal="right" wrapText="1"/>
    </xf>
    <xf numFmtId="0" fontId="29" fillId="0" borderId="1" xfId="0" applyFont="1" applyBorder="1" applyAlignment="1">
      <alignment horizontal="left" indent="3"/>
    </xf>
    <xf numFmtId="3" fontId="29" fillId="0" borderId="1" xfId="0" applyNumberFormat="1" applyFont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2" borderId="1" xfId="0" applyFont="1" applyFill="1" applyBorder="1" applyAlignment="1">
      <alignment horizontal="right"/>
    </xf>
    <xf numFmtId="0" fontId="33" fillId="0" borderId="0" xfId="0" applyFont="1" applyBorder="1"/>
    <xf numFmtId="0" fontId="29" fillId="0" borderId="0" xfId="0" applyFont="1"/>
    <xf numFmtId="9" fontId="29" fillId="0" borderId="0" xfId="3" applyFont="1"/>
    <xf numFmtId="0" fontId="17" fillId="0" borderId="0" xfId="0" applyFont="1" applyFill="1"/>
    <xf numFmtId="164" fontId="0" fillId="0" borderId="0" xfId="3" applyNumberFormat="1" applyFont="1" applyFill="1"/>
    <xf numFmtId="43" fontId="17" fillId="0" borderId="0" xfId="0" applyNumberFormat="1" applyFont="1"/>
    <xf numFmtId="43" fontId="18" fillId="0" borderId="0" xfId="0" applyNumberFormat="1" applyFont="1"/>
    <xf numFmtId="0" fontId="18" fillId="0" borderId="0" xfId="0" applyFont="1" applyAlignment="1">
      <alignment horizontal="right"/>
    </xf>
    <xf numFmtId="0" fontId="6" fillId="0" borderId="0" xfId="1" applyFont="1" applyFill="1"/>
    <xf numFmtId="0" fontId="5" fillId="0" borderId="0" xfId="1" applyFont="1" applyFill="1" applyAlignment="1">
      <alignment horizontal="right"/>
    </xf>
    <xf numFmtId="164" fontId="0" fillId="0" borderId="0" xfId="3" applyNumberFormat="1" applyFont="1" applyFill="1" applyAlignment="1">
      <alignment horizontal="right"/>
    </xf>
    <xf numFmtId="0" fontId="34" fillId="0" borderId="1" xfId="0" applyFont="1" applyFill="1" applyBorder="1" applyAlignment="1">
      <alignment horizontal="right"/>
    </xf>
    <xf numFmtId="165" fontId="35" fillId="0" borderId="1" xfId="0" applyNumberFormat="1" applyFont="1" applyFill="1" applyBorder="1"/>
    <xf numFmtId="0" fontId="36" fillId="0" borderId="1" xfId="0" applyFont="1" applyFill="1" applyBorder="1" applyAlignment="1">
      <alignment horizontal="right"/>
    </xf>
    <xf numFmtId="0" fontId="0" fillId="0" borderId="1" xfId="0" applyFont="1" applyFill="1" applyBorder="1"/>
    <xf numFmtId="165" fontId="1" fillId="0" borderId="1" xfId="4" applyNumberFormat="1" applyFont="1" applyFill="1" applyBorder="1" applyAlignment="1">
      <alignment horizontal="right"/>
    </xf>
    <xf numFmtId="165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31" fillId="0" borderId="1" xfId="0" applyFont="1" applyFill="1" applyBorder="1"/>
    <xf numFmtId="167" fontId="0" fillId="0" borderId="1" xfId="0" applyNumberFormat="1" applyFont="1" applyFill="1" applyBorder="1"/>
    <xf numFmtId="0" fontId="37" fillId="3" borderId="1" xfId="0" applyFont="1" applyFill="1" applyBorder="1" applyAlignment="1">
      <alignment horizontal="right"/>
    </xf>
    <xf numFmtId="0" fontId="37" fillId="4" borderId="1" xfId="0" applyFont="1" applyFill="1" applyBorder="1" applyAlignment="1">
      <alignment horizontal="right"/>
    </xf>
    <xf numFmtId="0" fontId="37" fillId="5" borderId="1" xfId="0" applyFont="1" applyFill="1" applyBorder="1" applyAlignment="1">
      <alignment horizontal="right"/>
    </xf>
    <xf numFmtId="0" fontId="37" fillId="6" borderId="1" xfId="0" applyFont="1" applyFill="1" applyBorder="1" applyAlignment="1">
      <alignment horizontal="right"/>
    </xf>
    <xf numFmtId="0" fontId="37" fillId="7" borderId="1" xfId="0" applyFont="1" applyFill="1" applyBorder="1" applyAlignment="1">
      <alignment horizontal="right"/>
    </xf>
    <xf numFmtId="165" fontId="0" fillId="0" borderId="0" xfId="4" applyNumberFormat="1" applyFont="1"/>
    <xf numFmtId="0" fontId="35" fillId="0" borderId="1" xfId="0" applyFont="1" applyFill="1" applyBorder="1"/>
    <xf numFmtId="0" fontId="35" fillId="0" borderId="1" xfId="0" applyFont="1" applyFill="1" applyBorder="1" applyAlignment="1">
      <alignment horizontal="right"/>
    </xf>
    <xf numFmtId="166" fontId="0" fillId="0" borderId="1" xfId="0" applyNumberFormat="1" applyFont="1" applyFill="1" applyBorder="1"/>
    <xf numFmtId="166" fontId="35" fillId="0" borderId="1" xfId="4" applyNumberFormat="1" applyFont="1" applyFill="1" applyBorder="1" applyAlignment="1">
      <alignment horizontal="right"/>
    </xf>
    <xf numFmtId="166" fontId="1" fillId="0" borderId="1" xfId="4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9" fontId="1" fillId="0" borderId="1" xfId="3" applyFont="1" applyFill="1" applyBorder="1" applyAlignment="1">
      <alignment horizontal="right"/>
    </xf>
    <xf numFmtId="1" fontId="34" fillId="0" borderId="1" xfId="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9" fontId="17" fillId="0" borderId="1" xfId="3" applyFont="1" applyFill="1" applyBorder="1" applyAlignment="1">
      <alignment horizontal="right"/>
    </xf>
    <xf numFmtId="1" fontId="36" fillId="0" borderId="1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3" fillId="0" borderId="0" xfId="1" applyFont="1"/>
    <xf numFmtId="0" fontId="0" fillId="0" borderId="0" xfId="0" applyAlignment="1"/>
    <xf numFmtId="0" fontId="5" fillId="0" borderId="0" xfId="0" applyFont="1" applyAlignment="1"/>
  </cellXfs>
  <cellStyles count="18">
    <cellStyle name="Comma" xfId="4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Normal 2" xfId="1" xr:uid="{00000000-0005-0000-0000-00000F000000}"/>
    <cellStyle name="Percent" xfId="3" builtinId="5"/>
    <cellStyle name="Percent 2" xfId="2" xr:uid="{00000000-0005-0000-0000-000011000000}"/>
  </cellStyles>
  <dxfs count="0"/>
  <tableStyles count="0" defaultTableStyle="TableStyleMedium2" defaultPivotStyle="PivotStyleLight16"/>
  <colors>
    <mruColors>
      <color rgb="FFAAA6AB"/>
      <color rgb="FF453F43"/>
      <color rgb="FFF0836E"/>
      <color rgb="FFF8C1B3"/>
      <color rgb="FFE8443A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[1]Poverty!$N$3</c:f>
              <c:strCache>
                <c:ptCount val="1"/>
                <c:pt idx="0">
                  <c:v>Poverty Incidence</c:v>
                </c:pt>
              </c:strCache>
            </c:strRef>
          </c:tx>
          <c:invertIfNegative val="0"/>
          <c:cat>
            <c:multiLvlStrRef>
              <c:f>[1]Poverty!$L$4:$M$12</c:f>
              <c:multiLvlStrCache>
                <c:ptCount val="9"/>
                <c:lvl>
                  <c:pt idx="0">
                    <c:v>National</c:v>
                  </c:pt>
                  <c:pt idx="1">
                    <c:v>Rural</c:v>
                  </c:pt>
                  <c:pt idx="2">
                    <c:v>Urban</c:v>
                  </c:pt>
                  <c:pt idx="3">
                    <c:v>Kampala</c:v>
                  </c:pt>
                  <c:pt idx="4">
                    <c:v>Wakiso</c:v>
                  </c:pt>
                  <c:pt idx="5">
                    <c:v>Central</c:v>
                  </c:pt>
                  <c:pt idx="6">
                    <c:v>Eastern</c:v>
                  </c:pt>
                  <c:pt idx="7">
                    <c:v>Northern</c:v>
                  </c:pt>
                  <c:pt idx="8">
                    <c:v>Western</c:v>
                  </c:pt>
                </c:lvl>
                <c:lvl>
                  <c:pt idx="1">
                    <c:v>Residence</c:v>
                  </c:pt>
                  <c:pt idx="3">
                    <c:v>Region</c:v>
                  </c:pt>
                </c:lvl>
              </c:multiLvlStrCache>
            </c:multiLvlStrRef>
          </c:cat>
          <c:val>
            <c:numRef>
              <c:f>[1]Poverty!$N$4:$N$12</c:f>
              <c:numCache>
                <c:formatCode>General</c:formatCode>
                <c:ptCount val="9"/>
                <c:pt idx="0">
                  <c:v>21.4</c:v>
                </c:pt>
                <c:pt idx="1">
                  <c:v>25</c:v>
                </c:pt>
                <c:pt idx="2">
                  <c:v>9.6</c:v>
                </c:pt>
                <c:pt idx="3">
                  <c:v>2.6</c:v>
                </c:pt>
                <c:pt idx="4">
                  <c:v>2.7</c:v>
                </c:pt>
                <c:pt idx="5">
                  <c:v>12.7</c:v>
                </c:pt>
                <c:pt idx="6">
                  <c:v>35.700000000000003</c:v>
                </c:pt>
                <c:pt idx="7">
                  <c:v>32.5</c:v>
                </c:pt>
                <c:pt idx="8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B-48FA-8693-1360C400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088632"/>
        <c:axId val="2137447992"/>
      </c:barChart>
      <c:catAx>
        <c:axId val="2137088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Gill Sans MT"/>
                <a:cs typeface="Gill Sans MT"/>
              </a:defRPr>
            </a:pPr>
            <a:endParaRPr lang="en-US"/>
          </a:p>
        </c:txPr>
        <c:crossAx val="2137447992"/>
        <c:crosses val="autoZero"/>
        <c:auto val="1"/>
        <c:lblAlgn val="ctr"/>
        <c:lblOffset val="100"/>
        <c:noMultiLvlLbl val="0"/>
      </c:catAx>
      <c:valAx>
        <c:axId val="213744799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Gill Sans MT"/>
                <a:cs typeface="Gill Sans MT"/>
              </a:defRPr>
            </a:pPr>
            <a:endParaRPr lang="en-US"/>
          </a:p>
        </c:txPr>
        <c:crossAx val="213708863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[1]Sheet1!$D$38</c:f>
              <c:strCache>
                <c:ptCount val="1"/>
                <c:pt idx="0">
                  <c:v>Recurrent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AF-43E0-B29F-98CD8AFD08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[1]Sheet1!$C$39:$C$44</c:f>
              <c:strCache>
                <c:ptCount val="6"/>
                <c:pt idx="0">
                  <c:v>Community Mobilisation, Culture and Empowerment</c:v>
                </c:pt>
                <c:pt idx="1">
                  <c:v>Gender, Equality and Women's Empowerment</c:v>
                </c:pt>
                <c:pt idx="2">
                  <c:v>Promotion of descent Employment</c:v>
                </c:pt>
                <c:pt idx="3">
                  <c:v>Social Protection for Vulnerable Groups</c:v>
                </c:pt>
                <c:pt idx="4">
                  <c:v>Redressing imbalances and promoting equal opportunities for all</c:v>
                </c:pt>
                <c:pt idx="5">
                  <c:v>Community Mobilisation and Empowerment</c:v>
                </c:pt>
              </c:strCache>
            </c:strRef>
          </c:cat>
          <c:val>
            <c:numRef>
              <c:f>[1]Sheet1!$D$39:$D$44</c:f>
              <c:numCache>
                <c:formatCode>General</c:formatCode>
                <c:ptCount val="6"/>
                <c:pt idx="0">
                  <c:v>4.57</c:v>
                </c:pt>
                <c:pt idx="1">
                  <c:v>1.78</c:v>
                </c:pt>
                <c:pt idx="2">
                  <c:v>6.72</c:v>
                </c:pt>
                <c:pt idx="3">
                  <c:v>41.44</c:v>
                </c:pt>
                <c:pt idx="4">
                  <c:v>0</c:v>
                </c:pt>
                <c:pt idx="5">
                  <c:v>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3E0-B29F-98CD8AFD0894}"/>
            </c:ext>
          </c:extLst>
        </c:ser>
        <c:ser>
          <c:idx val="1"/>
          <c:order val="1"/>
          <c:tx>
            <c:strRef>
              <c:f>[1]Sheet1!$E$38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AF-43E0-B29F-98CD8AFD08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AF-43E0-B29F-98CD8AFD0894}"/>
                </c:ext>
              </c:extLst>
            </c:dLbl>
            <c:dLbl>
              <c:idx val="4"/>
              <c:layout>
                <c:manualLayout>
                  <c:x val="6.5560505999388563E-2"/>
                  <c:y val="-5.66516800326117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AF-43E0-B29F-98CD8AFD08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AF-43E0-B29F-98CD8AFD089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[1]Sheet1!$C$39:$C$44</c:f>
              <c:strCache>
                <c:ptCount val="6"/>
                <c:pt idx="0">
                  <c:v>Community Mobilisation, Culture and Empowerment</c:v>
                </c:pt>
                <c:pt idx="1">
                  <c:v>Gender, Equality and Women's Empowerment</c:v>
                </c:pt>
                <c:pt idx="2">
                  <c:v>Promotion of descent Employment</c:v>
                </c:pt>
                <c:pt idx="3">
                  <c:v>Social Protection for Vulnerable Groups</c:v>
                </c:pt>
                <c:pt idx="4">
                  <c:v>Redressing imbalances and promoting equal opportunities for all</c:v>
                </c:pt>
                <c:pt idx="5">
                  <c:v>Community Mobilisation and Empowerment</c:v>
                </c:pt>
              </c:strCache>
            </c:strRef>
          </c:cat>
          <c:val>
            <c:numRef>
              <c:f>[1]Sheet1!$E$39:$E$44</c:f>
              <c:numCache>
                <c:formatCode>General</c:formatCode>
                <c:ptCount val="6"/>
                <c:pt idx="0">
                  <c:v>0</c:v>
                </c:pt>
                <c:pt idx="1">
                  <c:v>27.86</c:v>
                </c:pt>
                <c:pt idx="2">
                  <c:v>0.3</c:v>
                </c:pt>
                <c:pt idx="3">
                  <c:v>4.62</c:v>
                </c:pt>
                <c:pt idx="4">
                  <c:v>1.3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3E0-B29F-98CD8AFD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6214280"/>
        <c:axId val="-2118205688"/>
      </c:barChart>
      <c:catAx>
        <c:axId val="-2136214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r">
              <a:defRPr sz="900">
                <a:latin typeface="Gill Sans MT"/>
                <a:cs typeface="Gill Sans MT"/>
              </a:defRPr>
            </a:pPr>
            <a:endParaRPr lang="en-US"/>
          </a:p>
        </c:txPr>
        <c:crossAx val="-2118205688"/>
        <c:crosses val="autoZero"/>
        <c:auto val="1"/>
        <c:lblAlgn val="ctr"/>
        <c:lblOffset val="100"/>
        <c:noMultiLvlLbl val="0"/>
      </c:catAx>
      <c:valAx>
        <c:axId val="-2118205688"/>
        <c:scaling>
          <c:orientation val="minMax"/>
          <c:max val="45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Gill Sans MT"/>
                <a:cs typeface="Gill Sans MT"/>
              </a:defRPr>
            </a:pPr>
            <a:endParaRPr lang="en-US"/>
          </a:p>
        </c:txPr>
        <c:crossAx val="-2136214280"/>
        <c:crosses val="autoZero"/>
        <c:crossBetween val="between"/>
        <c:majorUnit val="10"/>
      </c:valAx>
    </c:plotArea>
    <c:legend>
      <c:legendPos val="t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[1]Education!$L$29</c:f>
              <c:strCache>
                <c:ptCount val="1"/>
                <c:pt idx="0">
                  <c:v>Education -PAF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[1]Education!$M$28:$Q$28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 </c:v>
                </c:pt>
              </c:strCache>
            </c:strRef>
          </c:cat>
          <c:val>
            <c:numRef>
              <c:f>[1]Education!$M$29:$Q$29</c:f>
              <c:numCache>
                <c:formatCode>General</c:formatCode>
                <c:ptCount val="5"/>
                <c:pt idx="0">
                  <c:v>503.24</c:v>
                </c:pt>
                <c:pt idx="1">
                  <c:v>481.53</c:v>
                </c:pt>
                <c:pt idx="2">
                  <c:v>1627.45</c:v>
                </c:pt>
                <c:pt idx="3">
                  <c:v>1809.9299999999998</c:v>
                </c:pt>
                <c:pt idx="4">
                  <c:v>1808.65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3-483A-A4C6-D864CF8271A9}"/>
            </c:ext>
          </c:extLst>
        </c:ser>
        <c:ser>
          <c:idx val="1"/>
          <c:order val="1"/>
          <c:tx>
            <c:strRef>
              <c:f>[1]Education!$L$30</c:f>
              <c:strCache>
                <c:ptCount val="1"/>
                <c:pt idx="0">
                  <c:v>Education Other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[1]Education!$M$28:$Q$28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 </c:v>
                </c:pt>
              </c:strCache>
            </c:strRef>
          </c:cat>
          <c:val>
            <c:numRef>
              <c:f>[1]Education!$M$30:$Q$30</c:f>
              <c:numCache>
                <c:formatCode>General</c:formatCode>
                <c:ptCount val="5"/>
                <c:pt idx="0">
                  <c:v>1525.83</c:v>
                </c:pt>
                <c:pt idx="1">
                  <c:v>1965.93</c:v>
                </c:pt>
                <c:pt idx="2">
                  <c:v>873.66999999999985</c:v>
                </c:pt>
                <c:pt idx="3">
                  <c:v>971.19700000000012</c:v>
                </c:pt>
                <c:pt idx="4">
                  <c:v>1476.4299999999998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3-483A-A4C6-D864CF82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18428856"/>
        <c:axId val="-2102954360"/>
      </c:barChart>
      <c:lineChart>
        <c:grouping val="standard"/>
        <c:varyColors val="0"/>
        <c:ser>
          <c:idx val="2"/>
          <c:order val="2"/>
          <c:tx>
            <c:strRef>
              <c:f>[1]Education!$L$31</c:f>
              <c:strCache>
                <c:ptCount val="1"/>
                <c:pt idx="0">
                  <c:v>Education PAF/Total Education</c:v>
                </c:pt>
              </c:strCache>
            </c:strRef>
          </c:tx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[1]Education!$M$28:$Q$28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 </c:v>
                </c:pt>
              </c:strCache>
            </c:strRef>
          </c:cat>
          <c:val>
            <c:numRef>
              <c:f>[1]Education!$M$31:$Q$31</c:f>
              <c:numCache>
                <c:formatCode>General</c:formatCode>
                <c:ptCount val="5"/>
                <c:pt idx="0">
                  <c:v>0.24801510051402861</c:v>
                </c:pt>
                <c:pt idx="1">
                  <c:v>0.19674683140888921</c:v>
                </c:pt>
                <c:pt idx="2">
                  <c:v>0.65068849155578301</c:v>
                </c:pt>
                <c:pt idx="3">
                  <c:v>0.65079012932526992</c:v>
                </c:pt>
                <c:pt idx="4">
                  <c:v>0.55056497863065745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43-483A-A4C6-D864CF82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710312"/>
        <c:axId val="-2102899672"/>
      </c:lineChart>
      <c:catAx>
        <c:axId val="-211842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02954360"/>
        <c:crosses val="autoZero"/>
        <c:auto val="1"/>
        <c:lblAlgn val="ctr"/>
        <c:lblOffset val="100"/>
        <c:noMultiLvlLbl val="0"/>
      </c:catAx>
      <c:valAx>
        <c:axId val="-2102954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428856"/>
        <c:crosses val="autoZero"/>
        <c:crossBetween val="between"/>
      </c:valAx>
      <c:valAx>
        <c:axId val="-2102899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40710312"/>
        <c:crosses val="max"/>
        <c:crossBetween val="between"/>
      </c:valAx>
      <c:catAx>
        <c:axId val="-2140710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2899672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[1]Health!$J$26</c:f>
              <c:strCache>
                <c:ptCount val="1"/>
                <c:pt idx="0">
                  <c:v>Health- PAF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[1]Health!$K$25:$O$25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 </c:v>
                </c:pt>
              </c:strCache>
            </c:strRef>
          </c:cat>
          <c:val>
            <c:numRef>
              <c:f>[1]Health!$K$26:$O$26</c:f>
              <c:numCache>
                <c:formatCode>General</c:formatCode>
                <c:ptCount val="5"/>
                <c:pt idx="0">
                  <c:v>446.4</c:v>
                </c:pt>
                <c:pt idx="1">
                  <c:v>505.24</c:v>
                </c:pt>
                <c:pt idx="2">
                  <c:v>852.43999999999994</c:v>
                </c:pt>
                <c:pt idx="3">
                  <c:v>1124.33</c:v>
                </c:pt>
                <c:pt idx="4">
                  <c:v>1111.81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6B8-8B78-10910047BD11}"/>
            </c:ext>
          </c:extLst>
        </c:ser>
        <c:ser>
          <c:idx val="1"/>
          <c:order val="1"/>
          <c:tx>
            <c:strRef>
              <c:f>[1]Health!$J$27</c:f>
              <c:strCache>
                <c:ptCount val="1"/>
                <c:pt idx="0">
                  <c:v>Health- Others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[1]Health!$K$25:$O$25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 </c:v>
                </c:pt>
              </c:strCache>
            </c:strRef>
          </c:cat>
          <c:val>
            <c:numRef>
              <c:f>[1]Health!$K$27:$O$27</c:f>
              <c:numCache>
                <c:formatCode>General</c:formatCode>
                <c:ptCount val="5"/>
                <c:pt idx="0">
                  <c:v>824.4</c:v>
                </c:pt>
                <c:pt idx="1">
                  <c:v>1322.02</c:v>
                </c:pt>
                <c:pt idx="2">
                  <c:v>971.64</c:v>
                </c:pt>
                <c:pt idx="3">
                  <c:v>1185.7380000000003</c:v>
                </c:pt>
                <c:pt idx="4">
                  <c:v>1417.7800000000002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6B8-8B78-10910047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02903928"/>
        <c:axId val="-2118916760"/>
      </c:barChart>
      <c:lineChart>
        <c:grouping val="standard"/>
        <c:varyColors val="0"/>
        <c:ser>
          <c:idx val="2"/>
          <c:order val="2"/>
          <c:tx>
            <c:strRef>
              <c:f>[1]Health!$J$29</c:f>
              <c:strCache>
                <c:ptCount val="1"/>
                <c:pt idx="0">
                  <c:v>Health PAF/Total Health</c:v>
                </c:pt>
              </c:strCache>
            </c:strRef>
          </c:tx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[1]Health!$K$25:$O$25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 </c:v>
                </c:pt>
              </c:strCache>
            </c:strRef>
          </c:cat>
          <c:val>
            <c:numRef>
              <c:f>[1]Health!$K$29:$O$29</c:f>
              <c:numCache>
                <c:formatCode>General</c:formatCode>
                <c:ptCount val="5"/>
                <c:pt idx="0">
                  <c:v>0.35127478753541075</c:v>
                </c:pt>
                <c:pt idx="1">
                  <c:v>0.27650142836815778</c:v>
                </c:pt>
                <c:pt idx="2">
                  <c:v>0.46732599447392659</c:v>
                </c:pt>
                <c:pt idx="3">
                  <c:v>0.4867086163697345</c:v>
                </c:pt>
                <c:pt idx="4">
                  <c:v>0.43952181974153909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D3-46B8-8B78-10910047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693848"/>
        <c:axId val="-2132928584"/>
      </c:lineChart>
      <c:catAx>
        <c:axId val="-2102903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8916760"/>
        <c:crosses val="autoZero"/>
        <c:auto val="1"/>
        <c:lblAlgn val="ctr"/>
        <c:lblOffset val="100"/>
        <c:noMultiLvlLbl val="0"/>
      </c:catAx>
      <c:valAx>
        <c:axId val="-2118916760"/>
        <c:scaling>
          <c:orientation val="minMax"/>
          <c:max val="26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2903928"/>
        <c:crosses val="autoZero"/>
        <c:crossBetween val="between"/>
      </c:valAx>
      <c:valAx>
        <c:axId val="-2132928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35693848"/>
        <c:crosses val="max"/>
        <c:crossBetween val="between"/>
      </c:valAx>
      <c:catAx>
        <c:axId val="-2135693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3292858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[1]Agriculture!$K$17</c:f>
              <c:strCache>
                <c:ptCount val="1"/>
                <c:pt idx="0">
                  <c:v>Agric.- PAF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[1]Agriculture!$L$16:$P$16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 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[1]Agriculture!$L$17:$P$17</c:f>
              <c:numCache>
                <c:formatCode>General</c:formatCode>
                <c:ptCount val="5"/>
                <c:pt idx="0">
                  <c:v>272.2</c:v>
                </c:pt>
                <c:pt idx="1">
                  <c:v>456.18000000000006</c:v>
                </c:pt>
                <c:pt idx="2">
                  <c:v>533.21</c:v>
                </c:pt>
                <c:pt idx="3">
                  <c:v>572.58000000000004</c:v>
                </c:pt>
                <c:pt idx="4">
                  <c:v>596.49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E-478E-B76B-F69CFF1C129A}"/>
            </c:ext>
          </c:extLst>
        </c:ser>
        <c:ser>
          <c:idx val="1"/>
          <c:order val="1"/>
          <c:tx>
            <c:strRef>
              <c:f>[1]Agriculture!$K$18</c:f>
              <c:strCache>
                <c:ptCount val="1"/>
                <c:pt idx="0">
                  <c:v>Agric.- Other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[1]Agriculture!$L$16:$P$16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 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[1]Agriculture!$L$18:$P$18</c:f>
              <c:numCache>
                <c:formatCode>General</c:formatCode>
                <c:ptCount val="5"/>
                <c:pt idx="0">
                  <c:v>207.76</c:v>
                </c:pt>
                <c:pt idx="1">
                  <c:v>367.2399999999999</c:v>
                </c:pt>
                <c:pt idx="2">
                  <c:v>295.29999999999995</c:v>
                </c:pt>
                <c:pt idx="3">
                  <c:v>320.33999999999992</c:v>
                </c:pt>
                <c:pt idx="4">
                  <c:v>414.88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E-478E-B76B-F69CFF1C1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22044776"/>
        <c:axId val="-2142038792"/>
      </c:barChart>
      <c:lineChart>
        <c:grouping val="standard"/>
        <c:varyColors val="0"/>
        <c:ser>
          <c:idx val="2"/>
          <c:order val="2"/>
          <c:tx>
            <c:strRef>
              <c:f>[1]Agriculture!$K$19</c:f>
              <c:strCache>
                <c:ptCount val="1"/>
                <c:pt idx="0">
                  <c:v>Agric PAF/Total Agric.</c:v>
                </c:pt>
              </c:strCache>
            </c:strRef>
          </c:tx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[1]Agriculture!$L$16:$P$16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 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[1]Agriculture!$L$19:$P$19</c:f>
              <c:numCache>
                <c:formatCode>General</c:formatCode>
                <c:ptCount val="5"/>
                <c:pt idx="0">
                  <c:v>0.56713059421618472</c:v>
                </c:pt>
                <c:pt idx="1">
                  <c:v>0.55400646085837124</c:v>
                </c:pt>
                <c:pt idx="2">
                  <c:v>0.64357702381383453</c:v>
                </c:pt>
                <c:pt idx="3">
                  <c:v>0.64124445639027017</c:v>
                </c:pt>
                <c:pt idx="4">
                  <c:v>0.58978415416711982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C9E-478E-B76B-F69CFF1C1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364904"/>
        <c:axId val="-2142194328"/>
      </c:lineChart>
      <c:catAx>
        <c:axId val="-2122044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42038792"/>
        <c:crosses val="autoZero"/>
        <c:auto val="1"/>
        <c:lblAlgn val="ctr"/>
        <c:lblOffset val="100"/>
        <c:noMultiLvlLbl val="0"/>
      </c:catAx>
      <c:valAx>
        <c:axId val="-2142038792"/>
        <c:scaling>
          <c:orientation val="minMax"/>
          <c:max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22044776"/>
        <c:crosses val="autoZero"/>
        <c:crossBetween val="between"/>
        <c:majorUnit val="200"/>
      </c:valAx>
      <c:valAx>
        <c:axId val="-2142194328"/>
        <c:scaling>
          <c:orientation val="minMax"/>
          <c:max val="0.6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19364904"/>
        <c:crosses val="max"/>
        <c:crossBetween val="between"/>
        <c:majorUnit val="0.04"/>
      </c:valAx>
      <c:catAx>
        <c:axId val="-2119364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42194328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[1]Poverty!$B$35:$B$50</c:f>
              <c:strCache>
                <c:ptCount val="16"/>
                <c:pt idx="0">
                  <c:v>Kampala</c:v>
                </c:pt>
                <c:pt idx="1">
                  <c:v>Wakiso</c:v>
                </c:pt>
                <c:pt idx="2">
                  <c:v>Ankole</c:v>
                </c:pt>
                <c:pt idx="3">
                  <c:v>Central II</c:v>
                </c:pt>
                <c:pt idx="4">
                  <c:v>Tooro</c:v>
                </c:pt>
                <c:pt idx="5">
                  <c:v>Kigezi</c:v>
                </c:pt>
                <c:pt idx="6">
                  <c:v>Central I*</c:v>
                </c:pt>
                <c:pt idx="7">
                  <c:v>Lango</c:v>
                </c:pt>
                <c:pt idx="8">
                  <c:v>Bunyoro</c:v>
                </c:pt>
                <c:pt idx="9">
                  <c:v>Teso</c:v>
                </c:pt>
                <c:pt idx="10">
                  <c:v>Acholi</c:v>
                </c:pt>
                <c:pt idx="11">
                  <c:v>Elgon</c:v>
                </c:pt>
                <c:pt idx="12">
                  <c:v>West Nile</c:v>
                </c:pt>
                <c:pt idx="13">
                  <c:v>Busoga</c:v>
                </c:pt>
                <c:pt idx="14">
                  <c:v>Bukedi</c:v>
                </c:pt>
                <c:pt idx="15">
                  <c:v>Karamoja</c:v>
                </c:pt>
              </c:strCache>
            </c:strRef>
          </c:cat>
          <c:val>
            <c:numRef>
              <c:f>[1]Poverty!$C$35:$C$50</c:f>
              <c:numCache>
                <c:formatCode>General</c:formatCode>
                <c:ptCount val="16"/>
                <c:pt idx="0">
                  <c:v>2.6</c:v>
                </c:pt>
                <c:pt idx="1">
                  <c:v>2.7</c:v>
                </c:pt>
                <c:pt idx="2">
                  <c:v>6.8</c:v>
                </c:pt>
                <c:pt idx="3">
                  <c:v>11</c:v>
                </c:pt>
                <c:pt idx="4">
                  <c:v>11.1</c:v>
                </c:pt>
                <c:pt idx="5">
                  <c:v>12.2</c:v>
                </c:pt>
                <c:pt idx="6">
                  <c:v>15.6</c:v>
                </c:pt>
                <c:pt idx="7">
                  <c:v>15.6</c:v>
                </c:pt>
                <c:pt idx="8">
                  <c:v>17.3</c:v>
                </c:pt>
                <c:pt idx="9">
                  <c:v>25.1</c:v>
                </c:pt>
                <c:pt idx="10">
                  <c:v>33.4</c:v>
                </c:pt>
                <c:pt idx="11">
                  <c:v>34.5</c:v>
                </c:pt>
                <c:pt idx="12">
                  <c:v>34.9</c:v>
                </c:pt>
                <c:pt idx="13">
                  <c:v>37.5</c:v>
                </c:pt>
                <c:pt idx="14">
                  <c:v>43.7</c:v>
                </c:pt>
                <c:pt idx="15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F-400B-A670-DAFF1DCAC3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574216"/>
        <c:axId val="-2118085000"/>
      </c:barChart>
      <c:catAx>
        <c:axId val="2137574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18085000"/>
        <c:crosses val="autoZero"/>
        <c:auto val="1"/>
        <c:lblAlgn val="ctr"/>
        <c:lblOffset val="100"/>
        <c:noMultiLvlLbl val="0"/>
      </c:catAx>
      <c:valAx>
        <c:axId val="-2118085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757421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>
                <a:latin typeface="Gill Sans MT"/>
                <a:cs typeface="Gill Sans MT"/>
              </a:rPr>
              <a:t>Selected Non-Consumption Welfare Indicators by Wealth</a:t>
            </a:r>
            <a:r>
              <a:rPr lang="en-US" sz="1100" baseline="0">
                <a:latin typeface="Gill Sans MT"/>
                <a:cs typeface="Gill Sans MT"/>
              </a:rPr>
              <a:t> Quintile (%)</a:t>
            </a:r>
            <a:endParaRPr lang="en-US" sz="1100">
              <a:latin typeface="Gill Sans MT"/>
              <a:cs typeface="Gill Sans MT"/>
            </a:endParaRPr>
          </a:p>
        </c:rich>
      </c:tx>
      <c:layout>
        <c:manualLayout>
          <c:xMode val="edge"/>
          <c:yMode val="edge"/>
          <c:x val="0.175325459317585"/>
          <c:y val="1.03225806451613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4407349081365"/>
          <c:y val="7.3487020574041106E-2"/>
          <c:w val="0.73375091863517095"/>
          <c:h val="0.83186751333502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[1]Sheet1!$G$4</c:f>
              <c:strCache>
                <c:ptCount val="1"/>
                <c:pt idx="0">
                  <c:v>Lowest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[1]Sheet1!$E$5:$F$8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Girls</c:v>
                  </c:pt>
                  <c:pt idx="3">
                    <c:v>Boys</c:v>
                  </c:pt>
                </c:lvl>
                <c:lvl>
                  <c:pt idx="0">
                    <c:v>Prevalence of Aneamia</c:v>
                  </c:pt>
                  <c:pt idx="2">
                    <c:v>Net Secondary Sch. Attendance Ratio</c:v>
                  </c:pt>
                </c:lvl>
              </c:multiLvlStrCache>
            </c:multiLvlStrRef>
          </c:cat>
          <c:val>
            <c:numRef>
              <c:f>[1]Sheet1!$G$5:$G$8</c:f>
              <c:numCache>
                <c:formatCode>General</c:formatCode>
                <c:ptCount val="4"/>
                <c:pt idx="0">
                  <c:v>40.6</c:v>
                </c:pt>
                <c:pt idx="1">
                  <c:v>27.5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9-457E-BD9E-B6518ABA9013}"/>
            </c:ext>
          </c:extLst>
        </c:ser>
        <c:ser>
          <c:idx val="1"/>
          <c:order val="1"/>
          <c:tx>
            <c:strRef>
              <c:f>[1]Sheet1!$H$4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[1]Sheet1!$E$5:$F$8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Girls</c:v>
                  </c:pt>
                  <c:pt idx="3">
                    <c:v>Boys</c:v>
                  </c:pt>
                </c:lvl>
                <c:lvl>
                  <c:pt idx="0">
                    <c:v>Prevalence of Aneamia</c:v>
                  </c:pt>
                  <c:pt idx="2">
                    <c:v>Net Secondary Sch. Attendance Ratio</c:v>
                  </c:pt>
                </c:lvl>
              </c:multiLvlStrCache>
            </c:multiLvlStrRef>
          </c:cat>
          <c:val>
            <c:numRef>
              <c:f>[1]Sheet1!$H$5:$H$8</c:f>
              <c:numCache>
                <c:formatCode>General</c:formatCode>
                <c:ptCount val="4"/>
                <c:pt idx="0">
                  <c:v>32.9</c:v>
                </c:pt>
                <c:pt idx="1">
                  <c:v>19.899999999999999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9-457E-BD9E-B6518ABA9013}"/>
            </c:ext>
          </c:extLst>
        </c:ser>
        <c:ser>
          <c:idx val="2"/>
          <c:order val="2"/>
          <c:tx>
            <c:strRef>
              <c:f>[1]Sheet1!$I$4</c:f>
              <c:strCache>
                <c:ptCount val="1"/>
                <c:pt idx="0">
                  <c:v>Middle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[1]Sheet1!$E$5:$F$8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Girls</c:v>
                  </c:pt>
                  <c:pt idx="3">
                    <c:v>Boys</c:v>
                  </c:pt>
                </c:lvl>
                <c:lvl>
                  <c:pt idx="0">
                    <c:v>Prevalence of Aneamia</c:v>
                  </c:pt>
                  <c:pt idx="2">
                    <c:v>Net Secondary Sch. Attendance Ratio</c:v>
                  </c:pt>
                </c:lvl>
              </c:multiLvlStrCache>
            </c:multiLvlStrRef>
          </c:cat>
          <c:val>
            <c:numRef>
              <c:f>[1]Sheet1!$I$5:$I$8</c:f>
              <c:numCache>
                <c:formatCode>General</c:formatCode>
                <c:ptCount val="4"/>
                <c:pt idx="0">
                  <c:v>30.6</c:v>
                </c:pt>
                <c:pt idx="1">
                  <c:v>16.5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9-457E-BD9E-B6518ABA9013}"/>
            </c:ext>
          </c:extLst>
        </c:ser>
        <c:ser>
          <c:idx val="3"/>
          <c:order val="3"/>
          <c:tx>
            <c:strRef>
              <c:f>[1]Sheet1!$J$4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[1]Sheet1!$E$5:$F$8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Girls</c:v>
                  </c:pt>
                  <c:pt idx="3">
                    <c:v>Boys</c:v>
                  </c:pt>
                </c:lvl>
                <c:lvl>
                  <c:pt idx="0">
                    <c:v>Prevalence of Aneamia</c:v>
                  </c:pt>
                  <c:pt idx="2">
                    <c:v>Net Secondary Sch. Attendance Ratio</c:v>
                  </c:pt>
                </c:lvl>
              </c:multiLvlStrCache>
            </c:multiLvlStrRef>
          </c:cat>
          <c:val>
            <c:numRef>
              <c:f>[1]Sheet1!$J$5:$J$8</c:f>
              <c:numCache>
                <c:formatCode>General</c:formatCode>
                <c:ptCount val="4"/>
                <c:pt idx="0">
                  <c:v>31.8</c:v>
                </c:pt>
                <c:pt idx="1">
                  <c:v>14.1</c:v>
                </c:pt>
                <c:pt idx="2">
                  <c:v>27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B9-457E-BD9E-B6518ABA9013}"/>
            </c:ext>
          </c:extLst>
        </c:ser>
        <c:ser>
          <c:idx val="4"/>
          <c:order val="4"/>
          <c:tx>
            <c:strRef>
              <c:f>[1]Sheet1!$K$4</c:f>
              <c:strCache>
                <c:ptCount val="1"/>
                <c:pt idx="0">
                  <c:v>Highest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[1]Sheet1!$E$5:$F$8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Girls</c:v>
                  </c:pt>
                  <c:pt idx="3">
                    <c:v>Boys</c:v>
                  </c:pt>
                </c:lvl>
                <c:lvl>
                  <c:pt idx="0">
                    <c:v>Prevalence of Aneamia</c:v>
                  </c:pt>
                  <c:pt idx="2">
                    <c:v>Net Secondary Sch. Attendance Ratio</c:v>
                  </c:pt>
                </c:lvl>
              </c:multiLvlStrCache>
            </c:multiLvlStrRef>
          </c:cat>
          <c:val>
            <c:numRef>
              <c:f>[1]Sheet1!$K$5:$K$8</c:f>
              <c:numCache>
                <c:formatCode>General</c:formatCode>
                <c:ptCount val="4"/>
                <c:pt idx="0">
                  <c:v>25.2</c:v>
                </c:pt>
                <c:pt idx="1">
                  <c:v>7.4</c:v>
                </c:pt>
                <c:pt idx="2">
                  <c:v>35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B9-457E-BD9E-B6518ABA90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-2136238552"/>
        <c:axId val="-2141041320"/>
      </c:barChart>
      <c:catAx>
        <c:axId val="-2136238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 cmpd="sng">
            <a:noFill/>
          </a:ln>
        </c:spPr>
        <c:txPr>
          <a:bodyPr/>
          <a:lstStyle/>
          <a:p>
            <a:pPr>
              <a:defRPr sz="1000">
                <a:latin typeface="Gill Sans MT"/>
                <a:cs typeface="Gill Sans MT"/>
              </a:defRPr>
            </a:pPr>
            <a:endParaRPr lang="en-US"/>
          </a:p>
        </c:txPr>
        <c:crossAx val="-2141041320"/>
        <c:crosses val="autoZero"/>
        <c:auto val="1"/>
        <c:lblAlgn val="ctr"/>
        <c:lblOffset val="100"/>
        <c:noMultiLvlLbl val="0"/>
      </c:catAx>
      <c:valAx>
        <c:axId val="-2141041320"/>
        <c:scaling>
          <c:orientation val="minMax"/>
          <c:max val="4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Gill Sans MT"/>
                    <a:cs typeface="Gill Sans MT"/>
                  </a:defRPr>
                </a:pPr>
                <a:r>
                  <a:rPr lang="en-US" sz="900">
                    <a:latin typeface="Gill Sans MT"/>
                    <a:cs typeface="Gill Sans MT"/>
                  </a:rPr>
                  <a:t>Source</a:t>
                </a:r>
                <a:r>
                  <a:rPr lang="en-US" sz="900" baseline="0">
                    <a:latin typeface="Gill Sans MT"/>
                    <a:cs typeface="Gill Sans MT"/>
                  </a:rPr>
                  <a:t> : UBOS 2018</a:t>
                </a:r>
                <a:endParaRPr lang="en-US" sz="900">
                  <a:latin typeface="Gill Sans MT"/>
                  <a:cs typeface="Gill Sans MT"/>
                </a:endParaRPr>
              </a:p>
            </c:rich>
          </c:tx>
          <c:layout>
            <c:manualLayout>
              <c:xMode val="edge"/>
              <c:yMode val="edge"/>
              <c:x val="0.37237690288713898"/>
              <c:y val="0.956892359002109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Gill Sans MT"/>
                <a:cs typeface="Gill Sans MT"/>
              </a:defRPr>
            </a:pPr>
            <a:endParaRPr lang="en-US"/>
          </a:p>
        </c:txPr>
        <c:crossAx val="-213623855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6248031496062996"/>
          <c:y val="0.34575323245884598"/>
          <c:w val="0.17743199067625601"/>
          <c:h val="0.25127762255524499"/>
        </c:manualLayout>
      </c:layout>
      <c:overlay val="0"/>
      <c:txPr>
        <a:bodyPr/>
        <a:lstStyle/>
        <a:p>
          <a:pPr>
            <a:defRPr sz="1000"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46980171167901"/>
          <c:y val="6.6752246469833104E-2"/>
          <c:w val="0.66182321869960403"/>
          <c:h val="0.85200483068450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'[1]Fiscal Framework'!$K$3</c:f>
              <c:strCache>
                <c:ptCount val="1"/>
                <c:pt idx="0">
                  <c:v>Total revenue  </c:v>
                </c:pt>
              </c:strCache>
            </c:strRef>
          </c:tx>
          <c:invertIfNegative val="0"/>
          <c:cat>
            <c:multiLvlStrRef>
              <c:f>'[1]Fiscal Framework'!$L$1:$P$2</c:f>
              <c:multiLvlStrCache>
                <c:ptCount val="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</c:lvl>
                <c:lvl>
                  <c:pt idx="0">
                    <c:v>Outturn </c:v>
                  </c:pt>
                  <c:pt idx="3">
                    <c:v>Projection </c:v>
                  </c:pt>
                </c:lvl>
              </c:multiLvlStrCache>
            </c:multiLvlStrRef>
          </c:cat>
          <c:val>
            <c:numRef>
              <c:f>'[1]Fiscal Framework'!$L$3:$P$3</c:f>
              <c:numCache>
                <c:formatCode>General</c:formatCode>
                <c:ptCount val="5"/>
                <c:pt idx="0">
                  <c:v>12456</c:v>
                </c:pt>
                <c:pt idx="1">
                  <c:v>13661</c:v>
                </c:pt>
                <c:pt idx="2">
                  <c:v>15150</c:v>
                </c:pt>
                <c:pt idx="3">
                  <c:v>17949</c:v>
                </c:pt>
                <c:pt idx="4">
                  <c:v>22350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C-43D9-8D76-9EEA933EBCCC}"/>
            </c:ext>
          </c:extLst>
        </c:ser>
        <c:ser>
          <c:idx val="1"/>
          <c:order val="1"/>
          <c:tx>
            <c:strRef>
              <c:f>'[1]Fiscal Framework'!$K$4</c:f>
              <c:strCache>
                <c:ptCount val="1"/>
                <c:pt idx="0">
                  <c:v>Expenditures  </c:v>
                </c:pt>
              </c:strCache>
            </c:strRef>
          </c:tx>
          <c:invertIfNegative val="0"/>
          <c:cat>
            <c:multiLvlStrRef>
              <c:f>'[1]Fiscal Framework'!$L$1:$P$2</c:f>
              <c:multiLvlStrCache>
                <c:ptCount val="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</c:lvl>
                <c:lvl>
                  <c:pt idx="0">
                    <c:v>Outturn </c:v>
                  </c:pt>
                  <c:pt idx="3">
                    <c:v>Projection </c:v>
                  </c:pt>
                </c:lvl>
              </c:multiLvlStrCache>
            </c:multiLvlStrRef>
          </c:cat>
          <c:val>
            <c:numRef>
              <c:f>'[1]Fiscal Framework'!$L$4:$P$4</c:f>
              <c:numCache>
                <c:formatCode>General</c:formatCode>
                <c:ptCount val="5"/>
                <c:pt idx="0">
                  <c:v>16693</c:v>
                </c:pt>
                <c:pt idx="1">
                  <c:v>17402</c:v>
                </c:pt>
                <c:pt idx="2">
                  <c:v>20169</c:v>
                </c:pt>
                <c:pt idx="3">
                  <c:v>23718</c:v>
                </c:pt>
                <c:pt idx="4">
                  <c:v>32401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C-43D9-8D76-9EEA933EBCCC}"/>
            </c:ext>
          </c:extLst>
        </c:ser>
        <c:ser>
          <c:idx val="2"/>
          <c:order val="2"/>
          <c:tx>
            <c:strRef>
              <c:f>'[1]Fiscal Framework'!$K$5</c:f>
              <c:strCache>
                <c:ptCount val="1"/>
                <c:pt idx="0">
                  <c:v>Financing</c:v>
                </c:pt>
              </c:strCache>
            </c:strRef>
          </c:tx>
          <c:invertIfNegative val="0"/>
          <c:cat>
            <c:multiLvlStrRef>
              <c:f>'[1]Fiscal Framework'!$L$1:$P$2</c:f>
              <c:multiLvlStrCache>
                <c:ptCount val="5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2017/18</c:v>
                  </c:pt>
                  <c:pt idx="3">
                    <c:v>2018/19</c:v>
                  </c:pt>
                  <c:pt idx="4">
                    <c:v>2019/20</c:v>
                  </c:pt>
                </c:lvl>
                <c:lvl>
                  <c:pt idx="0">
                    <c:v>Outturn </c:v>
                  </c:pt>
                  <c:pt idx="3">
                    <c:v>Projection </c:v>
                  </c:pt>
                </c:lvl>
              </c:multiLvlStrCache>
            </c:multiLvlStrRef>
          </c:cat>
          <c:val>
            <c:numRef>
              <c:f>'[1]Fiscal Framework'!$L$5:$P$5</c:f>
              <c:numCache>
                <c:formatCode>General</c:formatCode>
                <c:ptCount val="5"/>
                <c:pt idx="0">
                  <c:v>4550</c:v>
                </c:pt>
                <c:pt idx="1">
                  <c:v>3742</c:v>
                </c:pt>
                <c:pt idx="2">
                  <c:v>5019</c:v>
                </c:pt>
                <c:pt idx="3">
                  <c:v>5769</c:v>
                </c:pt>
                <c:pt idx="4">
                  <c:v>10051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C-43D9-8D76-9EEA933EB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147121768"/>
        <c:axId val="-2101850456"/>
      </c:barChart>
      <c:catAx>
        <c:axId val="-2147121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Gill Sans MT"/>
                <a:cs typeface="Gill Sans MT"/>
              </a:defRPr>
            </a:pPr>
            <a:endParaRPr lang="en-US"/>
          </a:p>
        </c:txPr>
        <c:crossAx val="-2101850456"/>
        <c:crosses val="autoZero"/>
        <c:auto val="1"/>
        <c:lblAlgn val="ctr"/>
        <c:lblOffset val="100"/>
        <c:noMultiLvlLbl val="0"/>
      </c:catAx>
      <c:valAx>
        <c:axId val="-210185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ill Sans MT"/>
                <a:cs typeface="Gill Sans MT"/>
              </a:defRPr>
            </a:pPr>
            <a:endParaRPr lang="en-US"/>
          </a:p>
        </c:txPr>
        <c:crossAx val="-214712176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66026959679307695"/>
          <c:y val="0.37973740399014499"/>
          <c:w val="0.31753777116076198"/>
          <c:h val="0.24052519201970901"/>
        </c:manualLayout>
      </c:layout>
      <c:overlay val="1"/>
      <c:txPr>
        <a:bodyPr/>
        <a:lstStyle/>
        <a:p>
          <a:pPr>
            <a:defRPr sz="1050"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rgbClr val="FFFFFF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'[1]Fiscal Framework'!$K$29</c:f>
              <c:strCache>
                <c:ptCount val="1"/>
                <c:pt idx="0">
                  <c:v>Domestic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Framework'!$L$28:$P$28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Framework'!$L$29:$P$29</c:f>
              <c:numCache>
                <c:formatCode>General</c:formatCode>
                <c:ptCount val="5"/>
                <c:pt idx="0">
                  <c:v>1899</c:v>
                </c:pt>
                <c:pt idx="1">
                  <c:v>603</c:v>
                </c:pt>
                <c:pt idx="2">
                  <c:v>1358</c:v>
                </c:pt>
                <c:pt idx="3">
                  <c:v>2248</c:v>
                </c:pt>
                <c:pt idx="4">
                  <c:v>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6-4717-B6F7-FF5DA8AEFD71}"/>
            </c:ext>
          </c:extLst>
        </c:ser>
        <c:ser>
          <c:idx val="1"/>
          <c:order val="1"/>
          <c:tx>
            <c:strRef>
              <c:f>'[1]Fiscal Framework'!$K$30</c:f>
              <c:strCache>
                <c:ptCount val="1"/>
                <c:pt idx="0">
                  <c:v>Foreign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Framework'!$L$28:$P$28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Framework'!$L$30:$P$30</c:f>
              <c:numCache>
                <c:formatCode>General</c:formatCode>
                <c:ptCount val="5"/>
                <c:pt idx="0">
                  <c:v>2651</c:v>
                </c:pt>
                <c:pt idx="1">
                  <c:v>2809</c:v>
                </c:pt>
                <c:pt idx="2">
                  <c:v>3615</c:v>
                </c:pt>
                <c:pt idx="3">
                  <c:v>3521</c:v>
                </c:pt>
                <c:pt idx="4">
                  <c:v>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6-4717-B6F7-FF5DA8AE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02711480"/>
        <c:axId val="-2102708424"/>
      </c:barChart>
      <c:catAx>
        <c:axId val="-2102711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Gill Sans MT"/>
                <a:cs typeface="Gill Sans MT"/>
              </a:defRPr>
            </a:pPr>
            <a:endParaRPr lang="en-US"/>
          </a:p>
        </c:txPr>
        <c:crossAx val="-2102708424"/>
        <c:crosses val="autoZero"/>
        <c:auto val="1"/>
        <c:lblAlgn val="ctr"/>
        <c:lblOffset val="100"/>
        <c:noMultiLvlLbl val="0"/>
      </c:catAx>
      <c:valAx>
        <c:axId val="-2102708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2711480"/>
        <c:crosses val="autoZero"/>
        <c:crossBetween val="between"/>
        <c:majorUnit val="0.2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'[1]Fiscal Framework'!$B$44</c:f>
              <c:strCache>
                <c:ptCount val="1"/>
                <c:pt idx="0">
                  <c:v>Domestic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Framework'!$C$43:$G$43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Framework'!$C$44:$G$44</c:f>
              <c:numCache>
                <c:formatCode>General</c:formatCode>
                <c:ptCount val="5"/>
                <c:pt idx="0">
                  <c:v>1470</c:v>
                </c:pt>
                <c:pt idx="1">
                  <c:v>1954</c:v>
                </c:pt>
                <c:pt idx="2">
                  <c:v>1936</c:v>
                </c:pt>
                <c:pt idx="3">
                  <c:v>2274</c:v>
                </c:pt>
                <c:pt idx="4">
                  <c:v>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D-4263-849F-206170E7EF33}"/>
            </c:ext>
          </c:extLst>
        </c:ser>
        <c:ser>
          <c:idx val="1"/>
          <c:order val="1"/>
          <c:tx>
            <c:strRef>
              <c:f>'[1]Fiscal Framework'!$B$45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Framework'!$C$43:$G$43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Framework'!$C$45:$G$45</c:f>
              <c:numCache>
                <c:formatCode>General</c:formatCode>
                <c:ptCount val="5"/>
                <c:pt idx="0">
                  <c:v>178</c:v>
                </c:pt>
                <c:pt idx="1">
                  <c:v>371</c:v>
                </c:pt>
                <c:pt idx="2">
                  <c:v>310</c:v>
                </c:pt>
                <c:pt idx="3">
                  <c:v>422</c:v>
                </c:pt>
                <c:pt idx="4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D-4263-849F-206170E7E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140192536"/>
        <c:axId val="-2102457112"/>
      </c:barChart>
      <c:catAx>
        <c:axId val="-2140192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ill Sans MT"/>
                <a:cs typeface="Gill Sans MT"/>
              </a:defRPr>
            </a:pPr>
            <a:endParaRPr lang="en-US"/>
          </a:p>
        </c:txPr>
        <c:crossAx val="-2102457112"/>
        <c:crosses val="autoZero"/>
        <c:auto val="1"/>
        <c:lblAlgn val="ctr"/>
        <c:lblOffset val="100"/>
        <c:noMultiLvlLbl val="0"/>
      </c:catAx>
      <c:valAx>
        <c:axId val="-2102457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Gill Sans MT"/>
                <a:cs typeface="Gill Sans MT"/>
              </a:defRPr>
            </a:pPr>
            <a:endParaRPr lang="en-US"/>
          </a:p>
        </c:txPr>
        <c:crossAx val="-2140192536"/>
        <c:crosses val="autoZero"/>
        <c:crossBetween val="between"/>
        <c:majorUnit val="0.2"/>
      </c:valAx>
    </c:plotArea>
    <c:legend>
      <c:legendPos val="t"/>
      <c:overlay val="0"/>
      <c:txPr>
        <a:bodyPr/>
        <a:lstStyle/>
        <a:p>
          <a:pPr>
            <a:defRPr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141091658084E-2"/>
          <c:y val="0.15273412776730499"/>
          <c:w val="0.90937178166838295"/>
          <c:h val="0.55644334480528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'[1]Fiscal Framework'!$K$35</c:f>
              <c:strCache>
                <c:ptCount val="1"/>
                <c:pt idx="0">
                  <c:v>Interest Payments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Framework'!$L$34:$P$34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Framework'!$L$35:$P$35</c:f>
              <c:numCache>
                <c:formatCode>General</c:formatCode>
                <c:ptCount val="5"/>
                <c:pt idx="0">
                  <c:v>0.18040503557744936</c:v>
                </c:pt>
                <c:pt idx="1">
                  <c:v>0.23345717441510191</c:v>
                </c:pt>
                <c:pt idx="2">
                  <c:v>0.20601724454228582</c:v>
                </c:pt>
                <c:pt idx="3">
                  <c:v>0.21369689283449589</c:v>
                </c:pt>
                <c:pt idx="4">
                  <c:v>0.20872442433655208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E-40FD-ABD7-CFE37B05C97F}"/>
            </c:ext>
          </c:extLst>
        </c:ser>
        <c:ser>
          <c:idx val="1"/>
          <c:order val="1"/>
          <c:tx>
            <c:strRef>
              <c:f>'[1]Fiscal Framework'!$K$36</c:f>
              <c:strCache>
                <c:ptCount val="1"/>
                <c:pt idx="0">
                  <c:v>Wages/Salaries 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Framework'!$L$34:$P$34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Framework'!$L$36:$P$36</c:f>
              <c:numCache>
                <c:formatCode>General</c:formatCode>
                <c:ptCount val="5"/>
                <c:pt idx="0">
                  <c:v>0.32468527640941436</c:v>
                </c:pt>
                <c:pt idx="1">
                  <c:v>0.33959232854704285</c:v>
                </c:pt>
                <c:pt idx="2">
                  <c:v>0.31764813795633828</c:v>
                </c:pt>
                <c:pt idx="3">
                  <c:v>0.33885542168674698</c:v>
                </c:pt>
                <c:pt idx="4">
                  <c:v>0.29846714835572963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E-40FD-ABD7-CFE37B05C97F}"/>
            </c:ext>
          </c:extLst>
        </c:ser>
        <c:ser>
          <c:idx val="2"/>
          <c:order val="2"/>
          <c:tx>
            <c:strRef>
              <c:f>'[1]Fiscal Framework'!$K$37</c:f>
              <c:strCache>
                <c:ptCount val="1"/>
                <c:pt idx="0">
                  <c:v>Operations and Maintenance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Gill Sans MT"/>
                    <a:cs typeface="Gill Sans M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'[1]Fiscal Framework'!$L$34:$P$34</c:f>
              <c:strCache>
                <c:ptCount val="5"/>
                <c:pt idx="0">
                  <c:v>Outturn 2015/16</c:v>
                </c:pt>
                <c:pt idx="1">
                  <c:v>Outturn 2016/17</c:v>
                </c:pt>
                <c:pt idx="2">
                  <c:v>Outturn 2017/18</c:v>
                </c:pt>
                <c:pt idx="3">
                  <c:v>Projection 2018/19</c:v>
                </c:pt>
                <c:pt idx="4">
                  <c:v>Projection 2019/20</c:v>
                </c:pt>
              </c:strCache>
            </c:strRef>
          </c:cat>
          <c:val>
            <c:numRef>
              <c:f>'[1]Fiscal Framework'!$L$37:$P$37</c:f>
              <c:numCache>
                <c:formatCode>General</c:formatCode>
                <c:ptCount val="5"/>
                <c:pt idx="0">
                  <c:v>0.49480021893814996</c:v>
                </c:pt>
                <c:pt idx="1">
                  <c:v>0.4269504970378552</c:v>
                </c:pt>
                <c:pt idx="2">
                  <c:v>0.47624289121262153</c:v>
                </c:pt>
                <c:pt idx="3">
                  <c:v>0.44744768547875713</c:v>
                </c:pt>
                <c:pt idx="4">
                  <c:v>0.49280842730771829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3E-40FD-ABD7-CFE37B05C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-2120408632"/>
        <c:axId val="-2103342584"/>
      </c:barChart>
      <c:catAx>
        <c:axId val="-2120408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rgbClr val="000000"/>
                </a:solidFill>
                <a:latin typeface="Gill Sans MT"/>
                <a:cs typeface="Gill Sans MT"/>
              </a:defRPr>
            </a:pPr>
            <a:endParaRPr lang="en-US"/>
          </a:p>
        </c:txPr>
        <c:crossAx val="-2103342584"/>
        <c:crosses val="autoZero"/>
        <c:auto val="1"/>
        <c:lblAlgn val="ctr"/>
        <c:lblOffset val="100"/>
        <c:noMultiLvlLbl val="0"/>
      </c:catAx>
      <c:valAx>
        <c:axId val="-2103342584"/>
        <c:scaling>
          <c:orientation val="minMax"/>
          <c:max val="0.5"/>
        </c:scaling>
        <c:delete val="1"/>
        <c:axPos val="l"/>
        <c:numFmt formatCode="General" sourceLinked="1"/>
        <c:majorTickMark val="out"/>
        <c:minorTickMark val="none"/>
        <c:tickLblPos val="nextTo"/>
        <c:crossAx val="-2120408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2701898359512499E-2"/>
          <c:y val="0.83855277583972898"/>
          <c:w val="0.97459587891369404"/>
          <c:h val="0.16144722416027099"/>
        </c:manualLayout>
      </c:layout>
      <c:overlay val="0"/>
      <c:txPr>
        <a:bodyPr/>
        <a:lstStyle/>
        <a:p>
          <a:pPr>
            <a:defRPr sz="900">
              <a:latin typeface="Gill Sans MT"/>
              <a:cs typeface="Gill Sans M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[1]PAF!$Q$4:$Q$18</c:f>
              <c:strCache>
                <c:ptCount val="15"/>
                <c:pt idx="0">
                  <c:v>Works and Transport</c:v>
                </c:pt>
                <c:pt idx="1">
                  <c:v>Education</c:v>
                </c:pt>
                <c:pt idx="2">
                  <c:v>Health</c:v>
                </c:pt>
                <c:pt idx="3">
                  <c:v>Justice, Law and Order</c:v>
                </c:pt>
                <c:pt idx="4">
                  <c:v>Agriculture</c:v>
                </c:pt>
                <c:pt idx="5">
                  <c:v>Public Sector Management</c:v>
                </c:pt>
                <c:pt idx="6">
                  <c:v>Water and Environment</c:v>
                </c:pt>
                <c:pt idx="7">
                  <c:v>Energy and Mineral Development</c:v>
                </c:pt>
                <c:pt idx="8">
                  <c:v>Social Development</c:v>
                </c:pt>
                <c:pt idx="9">
                  <c:v>Accountability</c:v>
                </c:pt>
                <c:pt idx="10">
                  <c:v>Science, Technology and Innovation</c:v>
                </c:pt>
                <c:pt idx="11">
                  <c:v>Tourism, Trade and Industry</c:v>
                </c:pt>
                <c:pt idx="12">
                  <c:v>Lands, Housing and Urban Development</c:v>
                </c:pt>
                <c:pt idx="13">
                  <c:v>Tourism</c:v>
                </c:pt>
                <c:pt idx="14">
                  <c:v>Information and Communications Technology</c:v>
                </c:pt>
              </c:strCache>
            </c:strRef>
          </c:cat>
          <c:val>
            <c:numRef>
              <c:f>[1]PAF!$R$4:$R$18</c:f>
              <c:numCache>
                <c:formatCode>General</c:formatCode>
                <c:ptCount val="15"/>
                <c:pt idx="0">
                  <c:v>0.31415572421746452</c:v>
                </c:pt>
                <c:pt idx="1">
                  <c:v>0.21197137539671754</c:v>
                </c:pt>
                <c:pt idx="2">
                  <c:v>0.13030265384669479</c:v>
                </c:pt>
                <c:pt idx="3">
                  <c:v>8.9564395981492004E-2</c:v>
                </c:pt>
                <c:pt idx="4">
                  <c:v>6.9907834965520166E-2</c:v>
                </c:pt>
                <c:pt idx="5">
                  <c:v>6.1041755542325139E-2</c:v>
                </c:pt>
                <c:pt idx="6">
                  <c:v>4.7201764543183027E-2</c:v>
                </c:pt>
                <c:pt idx="7">
                  <c:v>4.2409510906508283E-2</c:v>
                </c:pt>
                <c:pt idx="8">
                  <c:v>1.1278028062049665E-2</c:v>
                </c:pt>
                <c:pt idx="9">
                  <c:v>5.7919582960250914E-3</c:v>
                </c:pt>
                <c:pt idx="10">
                  <c:v>4.4195618644902101E-3</c:v>
                </c:pt>
                <c:pt idx="11">
                  <c:v>4.3574465691261204E-3</c:v>
                </c:pt>
                <c:pt idx="12">
                  <c:v>4.1957124038384912E-3</c:v>
                </c:pt>
                <c:pt idx="13">
                  <c:v>3.0870129809247447E-3</c:v>
                </c:pt>
                <c:pt idx="14">
                  <c:v>3.1526442364037825E-4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7-4375-8CC6-6EDEB77EB1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20644920"/>
        <c:axId val="2124167336"/>
      </c:barChart>
      <c:catAx>
        <c:axId val="-2120644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24167336"/>
        <c:crosses val="autoZero"/>
        <c:auto val="1"/>
        <c:lblAlgn val="ctr"/>
        <c:lblOffset val="100"/>
        <c:noMultiLvlLbl val="0"/>
      </c:catAx>
      <c:valAx>
        <c:axId val="2124167336"/>
        <c:scaling>
          <c:orientation val="minMax"/>
        </c:scaling>
        <c:delete val="1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-212064492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'[1]Social Protection'!$H$13</c:f>
              <c:strCache>
                <c:ptCount val="1"/>
                <c:pt idx="0">
                  <c:v>Social Dev. Capital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'[1]Social Protection'!$I$12:$M$12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 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'[1]Social Protection'!$I$13:$M$13</c:f>
              <c:numCache>
                <c:formatCode>General</c:formatCode>
                <c:ptCount val="5"/>
                <c:pt idx="0">
                  <c:v>43.3</c:v>
                </c:pt>
                <c:pt idx="1">
                  <c:v>239.80000000000004</c:v>
                </c:pt>
                <c:pt idx="2">
                  <c:v>151.74</c:v>
                </c:pt>
                <c:pt idx="3">
                  <c:v>105.99999999999999</c:v>
                </c:pt>
                <c:pt idx="4">
                  <c:v>34.08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F-4D71-8810-772C2006DE72}"/>
            </c:ext>
          </c:extLst>
        </c:ser>
        <c:ser>
          <c:idx val="1"/>
          <c:order val="1"/>
          <c:tx>
            <c:strRef>
              <c:f>'[1]Social Protection'!$H$14</c:f>
              <c:strCache>
                <c:ptCount val="1"/>
                <c:pt idx="0">
                  <c:v>Social Dev. Total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'[1]Social Protection'!$I$12:$M$12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 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'[1]Social Protection'!$I$14:$M$14</c:f>
              <c:numCache>
                <c:formatCode>General</c:formatCode>
                <c:ptCount val="5"/>
                <c:pt idx="0">
                  <c:v>68.88</c:v>
                </c:pt>
                <c:pt idx="1">
                  <c:v>260.60000000000002</c:v>
                </c:pt>
                <c:pt idx="2">
                  <c:v>189.20000000000002</c:v>
                </c:pt>
                <c:pt idx="3">
                  <c:v>165.85</c:v>
                </c:pt>
                <c:pt idx="4">
                  <c:v>96.22999999999999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F-4D71-8810-772C2006DE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123368328"/>
        <c:axId val="2124053080"/>
      </c:barChart>
      <c:lineChart>
        <c:grouping val="standard"/>
        <c:varyColors val="0"/>
        <c:ser>
          <c:idx val="2"/>
          <c:order val="2"/>
          <c:tx>
            <c:strRef>
              <c:f>'[1]Social Protection'!$H$15</c:f>
              <c:strCache>
                <c:ptCount val="1"/>
                <c:pt idx="0">
                  <c:v>Capital/Total</c:v>
                </c:pt>
              </c:strCache>
            </c:strRef>
          </c:tx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Gill Sans MT"/>
                    <a:cs typeface="Gill Sans M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'[1]Social Protection'!$I$12:$M$12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 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'[1]Social Protection'!$I$15:$M$15</c:f>
              <c:numCache>
                <c:formatCode>General</c:formatCode>
                <c:ptCount val="5"/>
                <c:pt idx="0">
                  <c:v>0.62862950058072009</c:v>
                </c:pt>
                <c:pt idx="1">
                  <c:v>0.92018419033000776</c:v>
                </c:pt>
                <c:pt idx="2">
                  <c:v>0.8020084566596194</c:v>
                </c:pt>
                <c:pt idx="3">
                  <c:v>0.63913174555321062</c:v>
                </c:pt>
                <c:pt idx="4">
                  <c:v>0.35415151200249406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A8F-4D71-8810-772C2006D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500424"/>
        <c:axId val="-2103257112"/>
      </c:lineChart>
      <c:catAx>
        <c:axId val="2123368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4053080"/>
        <c:crosses val="autoZero"/>
        <c:auto val="1"/>
        <c:lblAlgn val="ctr"/>
        <c:lblOffset val="100"/>
        <c:noMultiLvlLbl val="0"/>
      </c:catAx>
      <c:valAx>
        <c:axId val="2124053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368328"/>
        <c:crosses val="autoZero"/>
        <c:crossBetween val="between"/>
      </c:valAx>
      <c:valAx>
        <c:axId val="-2103257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135500424"/>
        <c:crosses val="max"/>
        <c:crossBetween val="between"/>
        <c:majorUnit val="0.2"/>
      </c:valAx>
      <c:catAx>
        <c:axId val="-213550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03257112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2410883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4</xdr:col>
      <xdr:colOff>1128889</xdr:colOff>
      <xdr:row>6</xdr:row>
      <xdr:rowOff>28221</xdr:rowOff>
    </xdr:from>
    <xdr:to>
      <xdr:col>12</xdr:col>
      <xdr:colOff>112889</xdr:colOff>
      <xdr:row>26</xdr:row>
      <xdr:rowOff>151693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169332</xdr:rowOff>
    </xdr:from>
    <xdr:to>
      <xdr:col>6</xdr:col>
      <xdr:colOff>465667</xdr:colOff>
      <xdr:row>32</xdr:row>
      <xdr:rowOff>155221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0</xdr:col>
      <xdr:colOff>2511777</xdr:colOff>
      <xdr:row>12</xdr:row>
      <xdr:rowOff>169332</xdr:rowOff>
    </xdr:from>
    <xdr:to>
      <xdr:col>4</xdr:col>
      <xdr:colOff>14110</xdr:colOff>
      <xdr:row>35</xdr:row>
      <xdr:rowOff>141111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1</xdr:col>
      <xdr:colOff>56443</xdr:colOff>
      <xdr:row>9</xdr:row>
      <xdr:rowOff>155222</xdr:rowOff>
    </xdr:from>
    <xdr:to>
      <xdr:col>4</xdr:col>
      <xdr:colOff>649110</xdr:colOff>
      <xdr:row>31</xdr:row>
      <xdr:rowOff>155223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169332</xdr:rowOff>
    </xdr:from>
    <xdr:to>
      <xdr:col>5</xdr:col>
      <xdr:colOff>493889</xdr:colOff>
      <xdr:row>35</xdr:row>
      <xdr:rowOff>155222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0</xdr:col>
      <xdr:colOff>2511777</xdr:colOff>
      <xdr:row>11</xdr:row>
      <xdr:rowOff>169332</xdr:rowOff>
    </xdr:from>
    <xdr:to>
      <xdr:col>8</xdr:col>
      <xdr:colOff>211666</xdr:colOff>
      <xdr:row>32</xdr:row>
      <xdr:rowOff>70555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2407708</xdr:colOff>
      <xdr:row>0</xdr:row>
      <xdr:rowOff>472921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7292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</xdr:row>
      <xdr:rowOff>42334</xdr:rowOff>
    </xdr:from>
    <xdr:to>
      <xdr:col>8</xdr:col>
      <xdr:colOff>691445</xdr:colOff>
      <xdr:row>24</xdr:row>
      <xdr:rowOff>84667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2229908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72921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14</xdr:col>
      <xdr:colOff>309034</xdr:colOff>
      <xdr:row>34</xdr:row>
      <xdr:rowOff>10583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2407708</xdr:colOff>
      <xdr:row>0</xdr:row>
      <xdr:rowOff>466571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72921"/>
        </a:xfrm>
        <a:prstGeom prst="rect">
          <a:avLst/>
        </a:prstGeom>
      </xdr:spPr>
    </xdr:pic>
    <xdr:clientData/>
  </xdr:twoCellAnchor>
  <xdr:twoCellAnchor>
    <xdr:from>
      <xdr:col>7</xdr:col>
      <xdr:colOff>324556</xdr:colOff>
      <xdr:row>3</xdr:row>
      <xdr:rowOff>0</xdr:rowOff>
    </xdr:from>
    <xdr:to>
      <xdr:col>11</xdr:col>
      <xdr:colOff>550334</xdr:colOff>
      <xdr:row>35</xdr:row>
      <xdr:rowOff>14111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729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169332</xdr:rowOff>
    </xdr:from>
    <xdr:to>
      <xdr:col>5</xdr:col>
      <xdr:colOff>578556</xdr:colOff>
      <xdr:row>27</xdr:row>
      <xdr:rowOff>141110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0</xdr:col>
      <xdr:colOff>2148416</xdr:colOff>
      <xdr:row>7</xdr:row>
      <xdr:rowOff>169333</xdr:rowOff>
    </xdr:from>
    <xdr:to>
      <xdr:col>6</xdr:col>
      <xdr:colOff>116416</xdr:colOff>
      <xdr:row>23</xdr:row>
      <xdr:rowOff>84666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5291</xdr:colOff>
      <xdr:row>0</xdr:row>
      <xdr:rowOff>469746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1199444</xdr:colOff>
      <xdr:row>31</xdr:row>
      <xdr:rowOff>98778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2407708</xdr:colOff>
      <xdr:row>0</xdr:row>
      <xdr:rowOff>466571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7708" cy="472921"/>
        </a:xfrm>
        <a:prstGeom prst="rect">
          <a:avLst/>
        </a:prstGeom>
      </xdr:spPr>
    </xdr:pic>
    <xdr:clientData/>
  </xdr:twoCellAnchor>
  <xdr:twoCellAnchor>
    <xdr:from>
      <xdr:col>11</xdr:col>
      <xdr:colOff>42333</xdr:colOff>
      <xdr:row>3</xdr:row>
      <xdr:rowOff>0</xdr:rowOff>
    </xdr:from>
    <xdr:to>
      <xdr:col>18</xdr:col>
      <xdr:colOff>311855</xdr:colOff>
      <xdr:row>23</xdr:row>
      <xdr:rowOff>24693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ses%20Owori\AppData\Local\Microsoft\Windows\Temporary%20Internet%20Files\Content.Outlook\UKFC3RDI\Propoor%20Budget%20Analysis%20-%20Uga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"/>
      <sheetName val="Poverty"/>
      <sheetName val="Education"/>
      <sheetName val="Health"/>
      <sheetName val="Agriculture"/>
      <sheetName val="Social Protection"/>
      <sheetName val="Revenue"/>
      <sheetName val="Fiscal Framework"/>
      <sheetName val="PAF"/>
      <sheetName val="Sheet1"/>
      <sheetName val="Sheet2"/>
      <sheetName val="Sheet3"/>
    </sheetNames>
    <sheetDataSet>
      <sheetData sheetId="0"/>
      <sheetData sheetId="1">
        <row r="3">
          <cell r="N3" t="str">
            <v>Poverty Incidence</v>
          </cell>
        </row>
        <row r="4">
          <cell r="L4"/>
          <cell r="M4" t="str">
            <v>National</v>
          </cell>
          <cell r="N4">
            <v>21.4</v>
          </cell>
        </row>
        <row r="5">
          <cell r="L5" t="str">
            <v>Residence</v>
          </cell>
          <cell r="M5" t="str">
            <v>Rural</v>
          </cell>
          <cell r="N5">
            <v>25</v>
          </cell>
        </row>
        <row r="6">
          <cell r="L6"/>
          <cell r="M6" t="str">
            <v>Urban</v>
          </cell>
          <cell r="N6">
            <v>9.6</v>
          </cell>
        </row>
        <row r="7">
          <cell r="L7" t="str">
            <v>Region</v>
          </cell>
          <cell r="M7" t="str">
            <v>Kampala</v>
          </cell>
          <cell r="N7">
            <v>2.6</v>
          </cell>
        </row>
        <row r="8">
          <cell r="L8"/>
          <cell r="M8" t="str">
            <v>Wakiso</v>
          </cell>
          <cell r="N8">
            <v>2.7</v>
          </cell>
        </row>
        <row r="9">
          <cell r="L9"/>
          <cell r="M9" t="str">
            <v>Central</v>
          </cell>
          <cell r="N9">
            <v>12.7</v>
          </cell>
        </row>
        <row r="10">
          <cell r="L10"/>
          <cell r="M10" t="str">
            <v>Eastern</v>
          </cell>
          <cell r="N10">
            <v>35.700000000000003</v>
          </cell>
        </row>
        <row r="11">
          <cell r="L11"/>
          <cell r="M11" t="str">
            <v>Northern</v>
          </cell>
          <cell r="N11">
            <v>32.5</v>
          </cell>
        </row>
        <row r="12">
          <cell r="L12"/>
          <cell r="M12" t="str">
            <v>Western</v>
          </cell>
          <cell r="N12">
            <v>11.4</v>
          </cell>
        </row>
        <row r="35">
          <cell r="B35" t="str">
            <v>Kampala</v>
          </cell>
          <cell r="C35">
            <v>2.6</v>
          </cell>
        </row>
        <row r="36">
          <cell r="B36" t="str">
            <v>Wakiso</v>
          </cell>
          <cell r="C36">
            <v>2.7</v>
          </cell>
        </row>
        <row r="37">
          <cell r="B37" t="str">
            <v>Ankole</v>
          </cell>
          <cell r="C37">
            <v>6.8</v>
          </cell>
        </row>
        <row r="38">
          <cell r="B38" t="str">
            <v>Central II</v>
          </cell>
          <cell r="C38">
            <v>11</v>
          </cell>
        </row>
        <row r="39">
          <cell r="B39" t="str">
            <v>Tooro</v>
          </cell>
          <cell r="C39">
            <v>11.1</v>
          </cell>
        </row>
        <row r="40">
          <cell r="B40" t="str">
            <v>Kigezi</v>
          </cell>
          <cell r="C40">
            <v>12.2</v>
          </cell>
        </row>
        <row r="41">
          <cell r="B41" t="str">
            <v>Central I*</v>
          </cell>
          <cell r="C41">
            <v>15.6</v>
          </cell>
        </row>
        <row r="42">
          <cell r="B42" t="str">
            <v>Lango</v>
          </cell>
          <cell r="C42">
            <v>15.6</v>
          </cell>
        </row>
        <row r="43">
          <cell r="B43" t="str">
            <v>Bunyoro</v>
          </cell>
          <cell r="C43">
            <v>17.3</v>
          </cell>
        </row>
        <row r="44">
          <cell r="B44" t="str">
            <v>Teso</v>
          </cell>
          <cell r="C44">
            <v>25.1</v>
          </cell>
        </row>
        <row r="45">
          <cell r="B45" t="str">
            <v>Acholi</v>
          </cell>
          <cell r="C45">
            <v>33.4</v>
          </cell>
        </row>
        <row r="46">
          <cell r="B46" t="str">
            <v>Elgon</v>
          </cell>
          <cell r="C46">
            <v>34.5</v>
          </cell>
        </row>
        <row r="47">
          <cell r="B47" t="str">
            <v>West Nile</v>
          </cell>
          <cell r="C47">
            <v>34.9</v>
          </cell>
        </row>
        <row r="48">
          <cell r="B48" t="str">
            <v>Busoga</v>
          </cell>
          <cell r="C48">
            <v>37.5</v>
          </cell>
        </row>
        <row r="49">
          <cell r="B49" t="str">
            <v>Bukedi</v>
          </cell>
          <cell r="C49">
            <v>43.7</v>
          </cell>
        </row>
        <row r="50">
          <cell r="B50" t="str">
            <v>Karamoja</v>
          </cell>
          <cell r="C50">
            <v>60.2</v>
          </cell>
        </row>
      </sheetData>
      <sheetData sheetId="2">
        <row r="28">
          <cell r="M28" t="str">
            <v>2015/16</v>
          </cell>
          <cell r="N28" t="str">
            <v>2016/17</v>
          </cell>
          <cell r="O28" t="str">
            <v>2017/18</v>
          </cell>
          <cell r="P28" t="str">
            <v>2018/19</v>
          </cell>
          <cell r="Q28" t="str">
            <v xml:space="preserve">2019/20 </v>
          </cell>
        </row>
        <row r="29">
          <cell r="L29" t="str">
            <v>Education -PAF</v>
          </cell>
          <cell r="M29">
            <v>503.24</v>
          </cell>
          <cell r="N29">
            <v>481.53</v>
          </cell>
          <cell r="O29">
            <v>1627.45</v>
          </cell>
          <cell r="P29">
            <v>1809.9299999999998</v>
          </cell>
          <cell r="Q29">
            <v>1808.65</v>
          </cell>
        </row>
        <row r="30">
          <cell r="L30" t="str">
            <v>Education Other</v>
          </cell>
          <cell r="M30">
            <v>1525.83</v>
          </cell>
          <cell r="N30">
            <v>1965.93</v>
          </cell>
          <cell r="O30">
            <v>873.66999999999985</v>
          </cell>
          <cell r="P30">
            <v>971.19700000000012</v>
          </cell>
          <cell r="Q30">
            <v>1476.4299999999998</v>
          </cell>
        </row>
        <row r="31">
          <cell r="L31" t="str">
            <v>Education PAF/Total Education</v>
          </cell>
          <cell r="M31">
            <v>0.24801510051402861</v>
          </cell>
          <cell r="N31">
            <v>0.19674683140888921</v>
          </cell>
          <cell r="O31">
            <v>0.65068849155578301</v>
          </cell>
          <cell r="P31">
            <v>0.65079012932526992</v>
          </cell>
          <cell r="Q31">
            <v>0.55056497863065745</v>
          </cell>
        </row>
      </sheetData>
      <sheetData sheetId="3">
        <row r="25">
          <cell r="K25" t="str">
            <v>2015/16</v>
          </cell>
          <cell r="L25" t="str">
            <v>2016/17</v>
          </cell>
          <cell r="M25" t="str">
            <v>2017/18</v>
          </cell>
          <cell r="N25" t="str">
            <v>2018/19</v>
          </cell>
          <cell r="O25" t="str">
            <v xml:space="preserve">2019/20 </v>
          </cell>
        </row>
        <row r="26">
          <cell r="J26" t="str">
            <v>Health- PAF</v>
          </cell>
          <cell r="K26">
            <v>446.4</v>
          </cell>
          <cell r="L26">
            <v>505.24</v>
          </cell>
          <cell r="M26">
            <v>852.43999999999994</v>
          </cell>
          <cell r="N26">
            <v>1124.33</v>
          </cell>
          <cell r="O26">
            <v>1111.81</v>
          </cell>
        </row>
        <row r="27">
          <cell r="J27" t="str">
            <v>Health- Others</v>
          </cell>
          <cell r="K27">
            <v>824.4</v>
          </cell>
          <cell r="L27">
            <v>1322.02</v>
          </cell>
          <cell r="M27">
            <v>971.64</v>
          </cell>
          <cell r="N27">
            <v>1185.7380000000003</v>
          </cell>
          <cell r="O27">
            <v>1417.7800000000002</v>
          </cell>
        </row>
        <row r="29">
          <cell r="J29" t="str">
            <v>Health PAF/Total Health</v>
          </cell>
          <cell r="K29">
            <v>0.35127478753541075</v>
          </cell>
          <cell r="L29">
            <v>0.27650142836815778</v>
          </cell>
          <cell r="M29">
            <v>0.46732599447392659</v>
          </cell>
          <cell r="N29">
            <v>0.4867086163697345</v>
          </cell>
          <cell r="O29">
            <v>0.43952181974153909</v>
          </cell>
        </row>
      </sheetData>
      <sheetData sheetId="4">
        <row r="16">
          <cell r="L16" t="str">
            <v>2015/16</v>
          </cell>
          <cell r="M16" t="str">
            <v>2016/17</v>
          </cell>
          <cell r="N16" t="str">
            <v xml:space="preserve">2017/18 </v>
          </cell>
          <cell r="O16" t="str">
            <v>2018/19</v>
          </cell>
          <cell r="P16" t="str">
            <v>2019/20</v>
          </cell>
        </row>
        <row r="17">
          <cell r="K17" t="str">
            <v>Agric.- PAF</v>
          </cell>
          <cell r="L17">
            <v>272.2</v>
          </cell>
          <cell r="M17">
            <v>456.18000000000006</v>
          </cell>
          <cell r="N17">
            <v>533.21</v>
          </cell>
          <cell r="O17">
            <v>572.58000000000004</v>
          </cell>
          <cell r="P17">
            <v>596.49</v>
          </cell>
        </row>
        <row r="18">
          <cell r="K18" t="str">
            <v>Agric.- Other</v>
          </cell>
          <cell r="L18">
            <v>207.76</v>
          </cell>
          <cell r="M18">
            <v>367.2399999999999</v>
          </cell>
          <cell r="N18">
            <v>295.29999999999995</v>
          </cell>
          <cell r="O18">
            <v>320.33999999999992</v>
          </cell>
          <cell r="P18">
            <v>414.88</v>
          </cell>
        </row>
        <row r="19">
          <cell r="K19" t="str">
            <v>Agric PAF/Total Agric.</v>
          </cell>
          <cell r="L19">
            <v>0.56713059421618472</v>
          </cell>
          <cell r="M19">
            <v>0.55400646085837124</v>
          </cell>
          <cell r="N19">
            <v>0.64357702381383453</v>
          </cell>
          <cell r="O19">
            <v>0.64124445639027017</v>
          </cell>
          <cell r="P19">
            <v>0.58978415416711982</v>
          </cell>
        </row>
      </sheetData>
      <sheetData sheetId="5">
        <row r="12">
          <cell r="I12" t="str">
            <v>2015/16</v>
          </cell>
          <cell r="J12" t="str">
            <v>2016/17</v>
          </cell>
          <cell r="K12" t="str">
            <v xml:space="preserve">2017/18 </v>
          </cell>
          <cell r="L12" t="str">
            <v>2018/19</v>
          </cell>
          <cell r="M12" t="str">
            <v>2019/20</v>
          </cell>
        </row>
        <row r="13">
          <cell r="H13" t="str">
            <v>Social Dev. Capital</v>
          </cell>
          <cell r="I13">
            <v>43.3</v>
          </cell>
          <cell r="J13">
            <v>239.80000000000004</v>
          </cell>
          <cell r="K13">
            <v>151.74</v>
          </cell>
          <cell r="L13">
            <v>105.99999999999999</v>
          </cell>
          <cell r="M13">
            <v>34.08</v>
          </cell>
        </row>
        <row r="14">
          <cell r="H14" t="str">
            <v>Social Dev. Total</v>
          </cell>
          <cell r="I14">
            <v>68.88</v>
          </cell>
          <cell r="J14">
            <v>260.60000000000002</v>
          </cell>
          <cell r="K14">
            <v>189.20000000000002</v>
          </cell>
          <cell r="L14">
            <v>165.85</v>
          </cell>
          <cell r="M14">
            <v>96.22999999999999</v>
          </cell>
        </row>
        <row r="15">
          <cell r="H15" t="str">
            <v>Capital/Total</v>
          </cell>
          <cell r="I15">
            <v>0.62862950058072009</v>
          </cell>
          <cell r="J15">
            <v>0.92018419033000776</v>
          </cell>
          <cell r="K15">
            <v>0.8020084566596194</v>
          </cell>
          <cell r="L15">
            <v>0.63913174555321062</v>
          </cell>
          <cell r="M15">
            <v>0.35415151200249406</v>
          </cell>
        </row>
      </sheetData>
      <sheetData sheetId="6"/>
      <sheetData sheetId="7">
        <row r="1">
          <cell r="L1" t="str">
            <v xml:space="preserve">Outturn </v>
          </cell>
          <cell r="O1" t="str">
            <v xml:space="preserve">Projection </v>
          </cell>
        </row>
        <row r="2"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P2" t="str">
            <v>2019/20</v>
          </cell>
        </row>
        <row r="3">
          <cell r="K3" t="str">
            <v xml:space="preserve">Total revenue  </v>
          </cell>
          <cell r="L3">
            <v>12456</v>
          </cell>
          <cell r="M3">
            <v>13661</v>
          </cell>
          <cell r="N3">
            <v>15150</v>
          </cell>
          <cell r="O3">
            <v>17949</v>
          </cell>
          <cell r="P3">
            <v>22350</v>
          </cell>
        </row>
        <row r="4">
          <cell r="K4" t="str">
            <v xml:space="preserve">Expenditures  </v>
          </cell>
          <cell r="L4">
            <v>16693</v>
          </cell>
          <cell r="M4">
            <v>17402</v>
          </cell>
          <cell r="N4">
            <v>20169</v>
          </cell>
          <cell r="O4">
            <v>23718</v>
          </cell>
          <cell r="P4">
            <v>32401</v>
          </cell>
        </row>
        <row r="5">
          <cell r="K5" t="str">
            <v>Financing</v>
          </cell>
          <cell r="L5">
            <v>4550</v>
          </cell>
          <cell r="M5">
            <v>3742</v>
          </cell>
          <cell r="N5">
            <v>5019</v>
          </cell>
          <cell r="O5">
            <v>5769</v>
          </cell>
          <cell r="P5">
            <v>10051</v>
          </cell>
        </row>
        <row r="28">
          <cell r="L28" t="str">
            <v>Outturn 2015/16</v>
          </cell>
          <cell r="M28" t="str">
            <v>Outturn 2016/17</v>
          </cell>
          <cell r="N28" t="str">
            <v>Outturn 2017/18</v>
          </cell>
          <cell r="O28" t="str">
            <v>Projection 2018/19</v>
          </cell>
          <cell r="P28" t="str">
            <v>Projection 2019/20</v>
          </cell>
        </row>
        <row r="29">
          <cell r="K29" t="str">
            <v xml:space="preserve">Domestic </v>
          </cell>
          <cell r="L29">
            <v>1899</v>
          </cell>
          <cell r="M29">
            <v>603</v>
          </cell>
          <cell r="N29">
            <v>1358</v>
          </cell>
          <cell r="O29">
            <v>2248</v>
          </cell>
          <cell r="P29">
            <v>2575</v>
          </cell>
        </row>
        <row r="30">
          <cell r="K30" t="str">
            <v xml:space="preserve">Foreign </v>
          </cell>
          <cell r="L30">
            <v>2651</v>
          </cell>
          <cell r="M30">
            <v>2809</v>
          </cell>
          <cell r="N30">
            <v>3615</v>
          </cell>
          <cell r="O30">
            <v>3521</v>
          </cell>
          <cell r="P30">
            <v>7476</v>
          </cell>
        </row>
        <row r="34">
          <cell r="L34" t="str">
            <v>Outturn 2015/16</v>
          </cell>
          <cell r="M34" t="str">
            <v>Outturn 2016/17</v>
          </cell>
          <cell r="N34" t="str">
            <v>Outturn 2017/18</v>
          </cell>
          <cell r="O34" t="str">
            <v>Projection 2018/19</v>
          </cell>
          <cell r="P34" t="str">
            <v>Projection 2019/20</v>
          </cell>
        </row>
        <row r="35">
          <cell r="K35" t="str">
            <v>Interest Payments</v>
          </cell>
          <cell r="L35">
            <v>0.18040503557744936</v>
          </cell>
          <cell r="M35">
            <v>0.23345717441510191</v>
          </cell>
          <cell r="N35">
            <v>0.20601724454228582</v>
          </cell>
          <cell r="O35">
            <v>0.21369689283449589</v>
          </cell>
          <cell r="P35">
            <v>0.20872442433655208</v>
          </cell>
        </row>
        <row r="36">
          <cell r="K36" t="str">
            <v xml:space="preserve">Wages/Salaries </v>
          </cell>
          <cell r="L36">
            <v>0.32468527640941436</v>
          </cell>
          <cell r="M36">
            <v>0.33959232854704285</v>
          </cell>
          <cell r="N36">
            <v>0.31764813795633828</v>
          </cell>
          <cell r="O36">
            <v>0.33885542168674698</v>
          </cell>
          <cell r="P36">
            <v>0.29846714835572963</v>
          </cell>
        </row>
        <row r="37">
          <cell r="K37" t="str">
            <v>Operations and Maintenance</v>
          </cell>
          <cell r="L37">
            <v>0.49480021893814996</v>
          </cell>
          <cell r="M37">
            <v>0.4269504970378552</v>
          </cell>
          <cell r="N37">
            <v>0.47624289121262153</v>
          </cell>
          <cell r="O37">
            <v>0.44744768547875713</v>
          </cell>
          <cell r="P37">
            <v>0.49280842730771829</v>
          </cell>
        </row>
        <row r="43">
          <cell r="C43" t="str">
            <v>Outturn 2015/16</v>
          </cell>
          <cell r="D43" t="str">
            <v>Outturn 2016/17</v>
          </cell>
          <cell r="E43" t="str">
            <v>Outturn 2017/18</v>
          </cell>
          <cell r="F43" t="str">
            <v>Projection 2018/19</v>
          </cell>
          <cell r="G43" t="str">
            <v>Projection 2019/20</v>
          </cell>
        </row>
        <row r="44">
          <cell r="B44" t="str">
            <v>Domestic</v>
          </cell>
          <cell r="C44">
            <v>1470</v>
          </cell>
          <cell r="D44">
            <v>1954</v>
          </cell>
          <cell r="E44">
            <v>1936</v>
          </cell>
          <cell r="F44">
            <v>2274</v>
          </cell>
          <cell r="G44">
            <v>2570</v>
          </cell>
        </row>
        <row r="45">
          <cell r="B45" t="str">
            <v>Foreign</v>
          </cell>
          <cell r="C45">
            <v>178</v>
          </cell>
          <cell r="D45">
            <v>371</v>
          </cell>
          <cell r="E45">
            <v>310</v>
          </cell>
          <cell r="F45">
            <v>422</v>
          </cell>
          <cell r="G45">
            <v>521</v>
          </cell>
        </row>
      </sheetData>
      <sheetData sheetId="8">
        <row r="4">
          <cell r="Q4" t="str">
            <v>Works and Transport</v>
          </cell>
          <cell r="R4">
            <v>0.31415572421746452</v>
          </cell>
        </row>
        <row r="5">
          <cell r="Q5" t="str">
            <v>Education</v>
          </cell>
          <cell r="R5">
            <v>0.21197137539671754</v>
          </cell>
        </row>
        <row r="6">
          <cell r="Q6" t="str">
            <v>Health</v>
          </cell>
          <cell r="R6">
            <v>0.13030265384669479</v>
          </cell>
        </row>
        <row r="7">
          <cell r="Q7" t="str">
            <v>Justice, Law and Order</v>
          </cell>
          <cell r="R7">
            <v>8.9564395981492004E-2</v>
          </cell>
        </row>
        <row r="8">
          <cell r="Q8" t="str">
            <v>Agriculture</v>
          </cell>
          <cell r="R8">
            <v>6.9907834965520166E-2</v>
          </cell>
        </row>
        <row r="9">
          <cell r="Q9" t="str">
            <v>Public Sector Management</v>
          </cell>
          <cell r="R9">
            <v>6.1041755542325139E-2</v>
          </cell>
        </row>
        <row r="10">
          <cell r="Q10" t="str">
            <v>Water and Environment</v>
          </cell>
          <cell r="R10">
            <v>4.7201764543183027E-2</v>
          </cell>
        </row>
        <row r="11">
          <cell r="Q11" t="str">
            <v>Energy and Mineral Development</v>
          </cell>
          <cell r="R11">
            <v>4.2409510906508283E-2</v>
          </cell>
        </row>
        <row r="12">
          <cell r="Q12" t="str">
            <v>Social Development</v>
          </cell>
          <cell r="R12">
            <v>1.1278028062049665E-2</v>
          </cell>
        </row>
        <row r="13">
          <cell r="Q13" t="str">
            <v>Accountability</v>
          </cell>
          <cell r="R13">
            <v>5.7919582960250914E-3</v>
          </cell>
        </row>
        <row r="14">
          <cell r="Q14" t="str">
            <v>Science, Technology and Innovation</v>
          </cell>
          <cell r="R14">
            <v>4.4195618644902101E-3</v>
          </cell>
        </row>
        <row r="15">
          <cell r="Q15" t="str">
            <v>Tourism, Trade and Industry</v>
          </cell>
          <cell r="R15">
            <v>4.3574465691261204E-3</v>
          </cell>
        </row>
        <row r="16">
          <cell r="Q16" t="str">
            <v>Lands, Housing and Urban Development</v>
          </cell>
          <cell r="R16">
            <v>4.1957124038384912E-3</v>
          </cell>
        </row>
        <row r="17">
          <cell r="Q17" t="str">
            <v>Tourism</v>
          </cell>
          <cell r="R17">
            <v>3.0870129809247447E-3</v>
          </cell>
        </row>
        <row r="18">
          <cell r="Q18" t="str">
            <v>Information and Communications Technology</v>
          </cell>
          <cell r="R18">
            <v>3.1526442364037825E-4</v>
          </cell>
        </row>
      </sheetData>
      <sheetData sheetId="9">
        <row r="4">
          <cell r="G4" t="str">
            <v>Lowest</v>
          </cell>
          <cell r="H4" t="str">
            <v>2nd</v>
          </cell>
          <cell r="I4" t="str">
            <v>Middle</v>
          </cell>
          <cell r="J4" t="str">
            <v>3rd</v>
          </cell>
          <cell r="K4" t="str">
            <v>Highest</v>
          </cell>
        </row>
        <row r="5">
          <cell r="E5" t="str">
            <v>Prevalence of Aneamia</v>
          </cell>
          <cell r="F5" t="str">
            <v>Women</v>
          </cell>
          <cell r="G5">
            <v>40.6</v>
          </cell>
          <cell r="H5">
            <v>32.9</v>
          </cell>
          <cell r="I5">
            <v>30.6</v>
          </cell>
          <cell r="J5">
            <v>31.8</v>
          </cell>
          <cell r="K5">
            <v>25.2</v>
          </cell>
        </row>
        <row r="6">
          <cell r="F6" t="str">
            <v>Men</v>
          </cell>
          <cell r="G6">
            <v>27.5</v>
          </cell>
          <cell r="H6">
            <v>19.899999999999999</v>
          </cell>
          <cell r="I6">
            <v>16.5</v>
          </cell>
          <cell r="J6">
            <v>14.1</v>
          </cell>
          <cell r="K6">
            <v>7.4</v>
          </cell>
        </row>
        <row r="7">
          <cell r="E7" t="str">
            <v>Net Secondary Sch. Attendance Ratio</v>
          </cell>
          <cell r="F7" t="str">
            <v>Girls</v>
          </cell>
          <cell r="G7">
            <v>5</v>
          </cell>
          <cell r="H7">
            <v>9</v>
          </cell>
          <cell r="I7">
            <v>19</v>
          </cell>
          <cell r="J7">
            <v>27</v>
          </cell>
          <cell r="K7">
            <v>35</v>
          </cell>
        </row>
        <row r="8">
          <cell r="F8" t="str">
            <v>Boys</v>
          </cell>
          <cell r="G8">
            <v>8</v>
          </cell>
          <cell r="H8">
            <v>11</v>
          </cell>
          <cell r="I8">
            <v>17</v>
          </cell>
          <cell r="J8">
            <v>26</v>
          </cell>
          <cell r="K8">
            <v>42</v>
          </cell>
        </row>
        <row r="38">
          <cell r="D38" t="str">
            <v>Recurrent</v>
          </cell>
          <cell r="E38" t="str">
            <v>Development</v>
          </cell>
        </row>
        <row r="39">
          <cell r="C39" t="str">
            <v>Community Mobilisation, Culture and Empowerment</v>
          </cell>
          <cell r="D39">
            <v>4.57</v>
          </cell>
          <cell r="E39">
            <v>0</v>
          </cell>
        </row>
        <row r="40">
          <cell r="C40" t="str">
            <v>Gender, Equality and Women's Empowerment</v>
          </cell>
          <cell r="D40">
            <v>1.78</v>
          </cell>
          <cell r="E40">
            <v>27.86</v>
          </cell>
        </row>
        <row r="41">
          <cell r="C41" t="str">
            <v>Promotion of descent Employment</v>
          </cell>
          <cell r="D41">
            <v>6.72</v>
          </cell>
          <cell r="E41">
            <v>0.3</v>
          </cell>
        </row>
        <row r="42">
          <cell r="C42" t="str">
            <v>Social Protection for Vulnerable Groups</v>
          </cell>
          <cell r="D42">
            <v>41.44</v>
          </cell>
          <cell r="E42">
            <v>4.62</v>
          </cell>
        </row>
        <row r="43">
          <cell r="C43" t="str">
            <v>Redressing imbalances and promoting equal opportunities for all</v>
          </cell>
          <cell r="D43">
            <v>0</v>
          </cell>
          <cell r="E43">
            <v>1.3</v>
          </cell>
        </row>
        <row r="44">
          <cell r="C44" t="str">
            <v>Community Mobilisation and Empowerment</v>
          </cell>
          <cell r="D44">
            <v>7.64</v>
          </cell>
          <cell r="E44">
            <v>0</v>
          </cell>
        </row>
      </sheetData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DI red monochrome colour theme">
  <a:themeElements>
    <a:clrScheme name="DI_Theme 1">
      <a:dk1>
        <a:sysClr val="windowText" lastClr="000000"/>
      </a:dk1>
      <a:lt1>
        <a:sysClr val="window" lastClr="FFFFFF"/>
      </a:lt1>
      <a:dk2>
        <a:srgbClr val="E8443A"/>
      </a:dk2>
      <a:lt2>
        <a:srgbClr val="453F43"/>
      </a:lt2>
      <a:accent1>
        <a:srgbClr val="E8443A"/>
      </a:accent1>
      <a:accent2>
        <a:srgbClr val="F8C1B3"/>
      </a:accent2>
      <a:accent3>
        <a:srgbClr val="F0836E"/>
      </a:accent3>
      <a:accent4>
        <a:srgbClr val="BD2729"/>
      </a:accent4>
      <a:accent5>
        <a:srgbClr val="8F1C14"/>
      </a:accent5>
      <a:accent6>
        <a:srgbClr val="6B656A"/>
      </a:accent6>
      <a:hlink>
        <a:srgbClr val="E8443A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zoomScale="90" zoomScaleNormal="90" zoomScalePageLayoutView="90" workbookViewId="0">
      <selection activeCell="O5" sqref="O5"/>
    </sheetView>
  </sheetViews>
  <sheetFormatPr defaultColWidth="8.75" defaultRowHeight="14" x14ac:dyDescent="0.3"/>
  <cols>
    <col min="1" max="1" width="32.33203125" style="6" customWidth="1"/>
    <col min="2" max="6" width="12.83203125" style="6" customWidth="1"/>
    <col min="7" max="7" width="18.33203125" style="6" customWidth="1"/>
    <col min="8" max="16384" width="8.75" style="6"/>
  </cols>
  <sheetData>
    <row r="1" spans="1:60" ht="41.25" customHeight="1" x14ac:dyDescent="0.3"/>
    <row r="2" spans="1:60" ht="15.5" x14ac:dyDescent="0.35">
      <c r="A2" t="s">
        <v>116</v>
      </c>
      <c r="B2" s="22"/>
      <c r="C2" s="22"/>
      <c r="D2" s="22"/>
      <c r="E2" s="23"/>
      <c r="F2" s="22"/>
      <c r="G2" s="1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60" ht="15.5" x14ac:dyDescent="0.35">
      <c r="A3" s="42" t="s">
        <v>8</v>
      </c>
      <c r="B3" s="22"/>
      <c r="C3" s="22"/>
      <c r="D3" s="22"/>
      <c r="E3" s="23"/>
      <c r="F3" s="22"/>
      <c r="G3" s="17"/>
      <c r="H3" s="5"/>
      <c r="I3" s="5"/>
      <c r="J3" s="5"/>
      <c r="K3" s="5"/>
      <c r="L3" s="5"/>
      <c r="M3" s="5"/>
      <c r="N3" s="5"/>
      <c r="O3" s="5"/>
      <c r="P3" s="5"/>
      <c r="Q3" s="5"/>
    </row>
    <row r="4" spans="1:60" ht="15.5" x14ac:dyDescent="0.35">
      <c r="A4" s="43"/>
      <c r="B4" s="24"/>
      <c r="C4" s="24"/>
      <c r="D4" s="24"/>
      <c r="E4" s="21"/>
      <c r="F4" s="24"/>
      <c r="G4" s="4"/>
      <c r="H4" s="5"/>
      <c r="I4" s="5"/>
      <c r="J4" s="5"/>
      <c r="K4" s="5"/>
      <c r="L4" s="5"/>
      <c r="M4" s="5"/>
      <c r="N4" s="5"/>
      <c r="O4" s="5"/>
      <c r="P4" s="5"/>
      <c r="Q4" s="5"/>
    </row>
    <row r="5" spans="1:60" ht="15.5" x14ac:dyDescent="0.35">
      <c r="A5" s="42" t="s">
        <v>9</v>
      </c>
      <c r="B5" s="29"/>
      <c r="C5" s="29"/>
      <c r="D5" s="29"/>
      <c r="E5" s="29"/>
      <c r="F5" s="2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9"/>
      <c r="V5" s="18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5.5" x14ac:dyDescent="0.35">
      <c r="A6" s="28"/>
      <c r="B6" s="29"/>
      <c r="C6" s="29"/>
      <c r="D6" s="29"/>
      <c r="E6" s="29"/>
      <c r="F6" s="2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9"/>
      <c r="V6" s="18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5.5" x14ac:dyDescent="0.35">
      <c r="A7" s="28"/>
      <c r="B7" s="29"/>
      <c r="C7" s="29"/>
      <c r="D7" s="29"/>
      <c r="E7" s="29"/>
      <c r="F7" s="29"/>
      <c r="T7" s="1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8" x14ac:dyDescent="0.35">
      <c r="A8" s="26"/>
      <c r="B8" s="44"/>
      <c r="C8" s="45"/>
      <c r="D8" s="46" t="s">
        <v>10</v>
      </c>
      <c r="E8" s="27"/>
      <c r="F8" s="2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.5" x14ac:dyDescent="0.5">
      <c r="A9" s="8"/>
      <c r="B9" s="47"/>
      <c r="C9" s="48" t="s">
        <v>11</v>
      </c>
      <c r="D9" s="49">
        <v>21.4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7"/>
    </row>
    <row r="10" spans="1:60" ht="16.5" x14ac:dyDescent="0.3">
      <c r="A10" s="7"/>
      <c r="B10" s="50" t="s">
        <v>12</v>
      </c>
      <c r="C10" s="48" t="s">
        <v>13</v>
      </c>
      <c r="D10" s="51">
        <v>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6.5" x14ac:dyDescent="0.35">
      <c r="B11" s="44"/>
      <c r="C11" s="48" t="s">
        <v>14</v>
      </c>
      <c r="D11" s="51">
        <v>9.6</v>
      </c>
    </row>
    <row r="12" spans="1:60" ht="16.5" x14ac:dyDescent="0.3">
      <c r="B12" s="50" t="s">
        <v>15</v>
      </c>
      <c r="C12" s="48" t="s">
        <v>16</v>
      </c>
      <c r="D12" s="51">
        <v>2.6</v>
      </c>
    </row>
    <row r="13" spans="1:60" ht="16.5" x14ac:dyDescent="0.35">
      <c r="B13" s="44"/>
      <c r="C13" s="48" t="s">
        <v>17</v>
      </c>
      <c r="D13" s="51">
        <v>2.7</v>
      </c>
    </row>
    <row r="14" spans="1:60" ht="16.5" x14ac:dyDescent="0.35">
      <c r="B14" s="44"/>
      <c r="C14" s="48" t="s">
        <v>18</v>
      </c>
      <c r="D14" s="51">
        <v>12.7</v>
      </c>
    </row>
    <row r="15" spans="1:60" ht="16.5" x14ac:dyDescent="0.35">
      <c r="B15" s="44"/>
      <c r="C15" s="48" t="s">
        <v>19</v>
      </c>
      <c r="D15" s="51">
        <v>35.700000000000003</v>
      </c>
    </row>
    <row r="16" spans="1:60" ht="16.5" x14ac:dyDescent="0.35">
      <c r="B16" s="44"/>
      <c r="C16" s="48" t="s">
        <v>20</v>
      </c>
      <c r="D16" s="51">
        <v>32.5</v>
      </c>
    </row>
    <row r="17" spans="2:4" ht="16.5" x14ac:dyDescent="0.35">
      <c r="B17" s="44"/>
      <c r="C17" s="48" t="s">
        <v>21</v>
      </c>
      <c r="D17" s="51">
        <v>11.4</v>
      </c>
    </row>
  </sheetData>
  <hyperlinks>
    <hyperlink ref="A3" location="_edn1" display="Source: (UBOS, 2018b)[i]" xr:uid="{00000000-0004-0000-0000-000000000000}"/>
    <hyperlink ref="A5" location="_ednref1" display="[i] UBOS. (2018b). Uganda National Household Survey Report 2016 / 2017. 2018, 3. Retrieved from http://www.ubos.org" xr:uid="{00000000-0004-0000-0000-000001000000}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30.75" style="32" customWidth="1"/>
    <col min="2" max="6" width="13" style="34" customWidth="1"/>
    <col min="7" max="16384" width="8.75" style="32"/>
  </cols>
  <sheetData>
    <row r="1" spans="1:16" ht="41.25" customHeight="1" x14ac:dyDescent="0.3"/>
    <row r="2" spans="1:16" x14ac:dyDescent="0.3">
      <c r="A2" s="127" t="s">
        <v>131</v>
      </c>
      <c r="B2" s="35"/>
      <c r="C2" s="35"/>
      <c r="D2" s="35"/>
      <c r="F2" s="35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3">
      <c r="A3" s="54" t="s">
        <v>130</v>
      </c>
      <c r="B3" s="35"/>
      <c r="C3" s="35"/>
      <c r="D3" s="35"/>
      <c r="F3" s="35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3">
      <c r="A4" s="10"/>
      <c r="B4" s="36"/>
      <c r="C4" s="36"/>
      <c r="D4" s="36"/>
      <c r="E4" s="37"/>
      <c r="F4" s="36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6.5" x14ac:dyDescent="0.5">
      <c r="A5" s="100"/>
      <c r="B5" s="97" t="s">
        <v>0</v>
      </c>
      <c r="C5" s="97" t="s">
        <v>1</v>
      </c>
      <c r="D5" s="97" t="s">
        <v>92</v>
      </c>
      <c r="E5" s="97" t="s">
        <v>3</v>
      </c>
      <c r="F5" s="97" t="s">
        <v>4</v>
      </c>
    </row>
    <row r="6" spans="1:16" x14ac:dyDescent="0.3">
      <c r="A6" s="100" t="s">
        <v>93</v>
      </c>
      <c r="B6" s="101">
        <v>43.3</v>
      </c>
      <c r="C6" s="102">
        <v>239.80000000000004</v>
      </c>
      <c r="D6" s="102">
        <v>151.74</v>
      </c>
      <c r="E6" s="103">
        <v>105.99999999999999</v>
      </c>
      <c r="F6" s="102">
        <v>34.08</v>
      </c>
    </row>
    <row r="7" spans="1:16" x14ac:dyDescent="0.3">
      <c r="A7" s="100" t="s">
        <v>94</v>
      </c>
      <c r="B7" s="98">
        <v>68.88</v>
      </c>
      <c r="C7" s="98">
        <v>260.60000000000002</v>
      </c>
      <c r="D7" s="98">
        <v>189.20000000000002</v>
      </c>
      <c r="E7" s="98">
        <v>165.85</v>
      </c>
      <c r="F7" s="98">
        <v>96.22999999999999</v>
      </c>
    </row>
    <row r="8" spans="1:16" x14ac:dyDescent="0.3">
      <c r="A8" s="104" t="s">
        <v>95</v>
      </c>
      <c r="B8" s="38">
        <v>0.62862950058072009</v>
      </c>
      <c r="C8" s="38">
        <v>0.92018419033000776</v>
      </c>
      <c r="D8" s="38">
        <v>0.8020084566596194</v>
      </c>
      <c r="E8" s="38">
        <v>0.63913174555321062</v>
      </c>
      <c r="F8" s="38">
        <v>0.35415151200249406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28.25" customWidth="1"/>
    <col min="2" max="2" width="39" customWidth="1"/>
    <col min="3" max="4" width="14.75" customWidth="1"/>
  </cols>
  <sheetData>
    <row r="1" spans="1:15" ht="41.25" customHeight="1" x14ac:dyDescent="0.3"/>
    <row r="2" spans="1:15" x14ac:dyDescent="0.3">
      <c r="A2" s="14" t="s">
        <v>124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5" x14ac:dyDescent="0.3">
      <c r="A3" s="54" t="s">
        <v>130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5" x14ac:dyDescent="0.3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15" x14ac:dyDescent="0.3">
      <c r="A5" s="31" t="s">
        <v>83</v>
      </c>
      <c r="B5" s="105"/>
      <c r="C5" s="31" t="s">
        <v>5</v>
      </c>
      <c r="D5" s="31" t="s">
        <v>6</v>
      </c>
      <c r="E5" s="5"/>
      <c r="F5" s="5"/>
      <c r="G5" s="5"/>
      <c r="H5" s="5"/>
      <c r="I5" s="5"/>
      <c r="J5" s="6"/>
      <c r="K5" s="6"/>
      <c r="L5" s="6"/>
      <c r="M5" s="6"/>
    </row>
    <row r="6" spans="1:15" x14ac:dyDescent="0.3">
      <c r="A6" s="31" t="s">
        <v>83</v>
      </c>
      <c r="B6" s="100" t="s">
        <v>96</v>
      </c>
      <c r="C6" s="106">
        <v>4.57</v>
      </c>
      <c r="D6" s="106">
        <v>0</v>
      </c>
      <c r="E6" s="5"/>
      <c r="F6" s="5"/>
      <c r="G6" s="5"/>
      <c r="H6" s="5"/>
      <c r="I6" s="5"/>
      <c r="J6" s="6"/>
      <c r="K6" s="6"/>
      <c r="L6" s="6"/>
      <c r="M6" s="6"/>
    </row>
    <row r="7" spans="1:15" x14ac:dyDescent="0.3">
      <c r="A7" s="31" t="s">
        <v>83</v>
      </c>
      <c r="B7" s="100" t="s">
        <v>97</v>
      </c>
      <c r="C7" s="106">
        <v>1.78</v>
      </c>
      <c r="D7" s="106">
        <v>27.86</v>
      </c>
      <c r="E7" s="5"/>
      <c r="F7" s="5"/>
      <c r="G7" s="5"/>
      <c r="H7" s="5"/>
      <c r="I7" s="5"/>
      <c r="J7" s="6"/>
      <c r="K7" s="6"/>
      <c r="L7" s="6"/>
      <c r="M7" s="6"/>
    </row>
    <row r="8" spans="1:15" x14ac:dyDescent="0.3">
      <c r="A8" s="31" t="s">
        <v>83</v>
      </c>
      <c r="B8" s="100" t="s">
        <v>98</v>
      </c>
      <c r="C8" s="106">
        <v>6.72</v>
      </c>
      <c r="D8" s="106">
        <v>0.3</v>
      </c>
    </row>
    <row r="9" spans="1:15" x14ac:dyDescent="0.3">
      <c r="A9" s="31" t="s">
        <v>83</v>
      </c>
      <c r="B9" s="100" t="s">
        <v>99</v>
      </c>
      <c r="C9" s="106">
        <v>41.44</v>
      </c>
      <c r="D9" s="106">
        <v>4.62</v>
      </c>
    </row>
    <row r="10" spans="1:15" x14ac:dyDescent="0.3">
      <c r="A10" s="31" t="s">
        <v>83</v>
      </c>
      <c r="B10" s="100" t="s">
        <v>100</v>
      </c>
      <c r="C10" s="106">
        <v>0</v>
      </c>
      <c r="D10" s="106">
        <v>1.3</v>
      </c>
    </row>
    <row r="11" spans="1:15" x14ac:dyDescent="0.3">
      <c r="A11" s="31" t="s">
        <v>83</v>
      </c>
      <c r="B11" s="100" t="s">
        <v>101</v>
      </c>
      <c r="C11" s="106">
        <v>7.64</v>
      </c>
      <c r="D11" s="106">
        <v>0</v>
      </c>
    </row>
    <row r="12" spans="1:15" x14ac:dyDescent="0.3">
      <c r="B12" s="32"/>
      <c r="C12" s="32"/>
      <c r="D12" s="32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8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28.25" customWidth="1"/>
    <col min="2" max="2" width="39" customWidth="1"/>
    <col min="3" max="4" width="14.75" customWidth="1"/>
  </cols>
  <sheetData>
    <row r="1" spans="1:15" ht="41.25" customHeight="1" x14ac:dyDescent="0.3"/>
    <row r="2" spans="1:15" x14ac:dyDescent="0.3">
      <c r="A2" s="41" t="s">
        <v>125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5" x14ac:dyDescent="0.3">
      <c r="A3" s="54" t="s">
        <v>130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5" x14ac:dyDescent="0.3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15" x14ac:dyDescent="0.3">
      <c r="B5" s="107" t="s">
        <v>0</v>
      </c>
      <c r="C5" s="108" t="s">
        <v>1</v>
      </c>
      <c r="D5" s="109" t="s">
        <v>2</v>
      </c>
      <c r="E5" s="110" t="s">
        <v>3</v>
      </c>
      <c r="F5" s="111" t="s">
        <v>102</v>
      </c>
      <c r="G5" s="5"/>
      <c r="H5" s="5"/>
      <c r="I5" s="5"/>
      <c r="J5" s="6"/>
      <c r="K5" s="6"/>
      <c r="L5" s="6"/>
      <c r="M5" s="6"/>
    </row>
    <row r="6" spans="1:15" x14ac:dyDescent="0.3">
      <c r="A6" t="s">
        <v>103</v>
      </c>
      <c r="B6" s="112">
        <v>503.24</v>
      </c>
      <c r="C6" s="112">
        <v>481.53</v>
      </c>
      <c r="D6" s="112">
        <v>1627.45</v>
      </c>
      <c r="E6" s="112">
        <v>1809.9299999999998</v>
      </c>
      <c r="F6" s="112">
        <v>1808.65</v>
      </c>
      <c r="G6" s="5"/>
      <c r="H6" s="5"/>
      <c r="I6" s="5"/>
      <c r="J6" s="6"/>
      <c r="K6" s="6"/>
      <c r="L6" s="6"/>
      <c r="M6" s="6"/>
    </row>
    <row r="7" spans="1:15" x14ac:dyDescent="0.3">
      <c r="A7" t="s">
        <v>104</v>
      </c>
      <c r="B7" s="112">
        <v>1525.83</v>
      </c>
      <c r="C7" s="112">
        <v>1965.93</v>
      </c>
      <c r="D7" s="112">
        <v>873.66999999999985</v>
      </c>
      <c r="E7" s="112">
        <v>971.19700000000012</v>
      </c>
      <c r="F7" s="112">
        <v>1476.4299999999998</v>
      </c>
      <c r="G7" s="5"/>
      <c r="H7" s="5"/>
      <c r="I7" s="5"/>
      <c r="J7" s="6"/>
      <c r="K7" s="6"/>
      <c r="L7" s="6"/>
      <c r="M7" s="6"/>
    </row>
    <row r="8" spans="1:15" x14ac:dyDescent="0.3">
      <c r="A8" t="s">
        <v>105</v>
      </c>
      <c r="B8" s="20">
        <v>0.24801510051402861</v>
      </c>
      <c r="C8" s="20">
        <v>0.19674683140888921</v>
      </c>
      <c r="D8" s="20">
        <v>0.65068849155578301</v>
      </c>
      <c r="E8" s="20">
        <v>0.65079012932526992</v>
      </c>
      <c r="F8" s="20">
        <v>0.55056497863065745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28.25" customWidth="1"/>
    <col min="2" max="2" width="39" customWidth="1"/>
    <col min="3" max="4" width="14.75" customWidth="1"/>
  </cols>
  <sheetData>
    <row r="1" spans="1:15" ht="41.25" customHeight="1" x14ac:dyDescent="0.3"/>
    <row r="2" spans="1:15" x14ac:dyDescent="0.3">
      <c r="A2" s="58" t="s">
        <v>126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5" x14ac:dyDescent="0.3">
      <c r="A3" s="54" t="s">
        <v>130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5" x14ac:dyDescent="0.3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15" x14ac:dyDescent="0.3">
      <c r="A5" s="113"/>
      <c r="B5" s="114" t="s">
        <v>0</v>
      </c>
      <c r="C5" s="114" t="s">
        <v>1</v>
      </c>
      <c r="D5" s="114" t="s">
        <v>2</v>
      </c>
      <c r="E5" s="114" t="s">
        <v>3</v>
      </c>
      <c r="F5" s="114" t="s">
        <v>102</v>
      </c>
      <c r="G5" s="5"/>
      <c r="H5" s="5"/>
      <c r="I5" s="5"/>
      <c r="J5" s="6"/>
      <c r="K5" s="6"/>
      <c r="L5" s="6"/>
      <c r="M5" s="6"/>
    </row>
    <row r="6" spans="1:15" x14ac:dyDescent="0.3">
      <c r="A6" s="100" t="s">
        <v>106</v>
      </c>
      <c r="B6" s="117">
        <v>446.4</v>
      </c>
      <c r="C6" s="117">
        <v>505.24</v>
      </c>
      <c r="D6" s="117">
        <v>852.43999999999994</v>
      </c>
      <c r="E6" s="117">
        <v>1124.33</v>
      </c>
      <c r="F6" s="117">
        <v>1111.81</v>
      </c>
      <c r="G6" s="5"/>
      <c r="H6" s="5"/>
      <c r="I6" s="5"/>
      <c r="J6" s="6"/>
      <c r="K6" s="6"/>
      <c r="L6" s="6"/>
      <c r="M6" s="6"/>
    </row>
    <row r="7" spans="1:15" x14ac:dyDescent="0.3">
      <c r="A7" s="113" t="s">
        <v>107</v>
      </c>
      <c r="B7" s="117">
        <f>B10-B6</f>
        <v>824.4</v>
      </c>
      <c r="C7" s="117">
        <f>C10-C6</f>
        <v>1322.02</v>
      </c>
      <c r="D7" s="117">
        <f>D10-D6</f>
        <v>971.64</v>
      </c>
      <c r="E7" s="117">
        <f>E10-E6</f>
        <v>1185.7380000000003</v>
      </c>
      <c r="F7" s="117">
        <f>F10-F6</f>
        <v>1417.7800000000002</v>
      </c>
      <c r="G7" s="5"/>
      <c r="H7" s="5"/>
      <c r="I7" s="5"/>
      <c r="J7" s="6"/>
      <c r="K7" s="6"/>
      <c r="L7" s="6"/>
      <c r="M7" s="6"/>
    </row>
    <row r="8" spans="1:15" x14ac:dyDescent="0.3">
      <c r="A8" s="113" t="s">
        <v>108</v>
      </c>
      <c r="B8" s="117">
        <v>125.94</v>
      </c>
      <c r="C8" s="118">
        <v>106.45000000000002</v>
      </c>
      <c r="D8" s="115">
        <v>81.19</v>
      </c>
      <c r="E8" s="118">
        <v>78.070000000000007</v>
      </c>
      <c r="F8" s="115">
        <v>78.39</v>
      </c>
    </row>
    <row r="9" spans="1:15" x14ac:dyDescent="0.3">
      <c r="A9" s="113" t="s">
        <v>109</v>
      </c>
      <c r="B9" s="119">
        <v>0.35127478753541075</v>
      </c>
      <c r="C9" s="119">
        <v>0.27650142836815778</v>
      </c>
      <c r="D9" s="119">
        <v>0.46732599447392659</v>
      </c>
      <c r="E9" s="119">
        <v>0.4867086163697345</v>
      </c>
      <c r="F9" s="119">
        <v>0.43952181974153909</v>
      </c>
    </row>
    <row r="10" spans="1:15" x14ac:dyDescent="0.3">
      <c r="A10" s="113" t="s">
        <v>110</v>
      </c>
      <c r="B10" s="116">
        <v>1270.8</v>
      </c>
      <c r="C10" s="116">
        <v>1827.26</v>
      </c>
      <c r="D10" s="116">
        <v>1824.08</v>
      </c>
      <c r="E10" s="116">
        <v>2310.0680000000002</v>
      </c>
      <c r="F10" s="116">
        <v>2529.59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"/>
  <sheetViews>
    <sheetView zoomScale="90" zoomScaleNormal="90" zoomScalePageLayoutView="90" workbookViewId="0">
      <selection activeCell="H9" sqref="H9"/>
    </sheetView>
  </sheetViews>
  <sheetFormatPr defaultColWidth="8.75" defaultRowHeight="14" x14ac:dyDescent="0.3"/>
  <cols>
    <col min="1" max="1" width="28.25" customWidth="1"/>
    <col min="2" max="6" width="10.33203125" customWidth="1"/>
  </cols>
  <sheetData>
    <row r="1" spans="1:15" ht="41.25" customHeight="1" x14ac:dyDescent="0.3"/>
    <row r="2" spans="1:15" x14ac:dyDescent="0.3">
      <c r="A2" s="124" t="s">
        <v>127</v>
      </c>
      <c r="B2" s="5"/>
      <c r="C2" s="1"/>
      <c r="D2" s="1"/>
      <c r="E2" s="1"/>
      <c r="F2" s="1"/>
      <c r="G2" s="1"/>
      <c r="H2" s="1"/>
      <c r="I2" s="1"/>
      <c r="J2" s="1"/>
      <c r="K2" s="1"/>
    </row>
    <row r="3" spans="1:15" x14ac:dyDescent="0.3">
      <c r="A3" s="54" t="s">
        <v>130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1:15" x14ac:dyDescent="0.3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15" ht="16.5" x14ac:dyDescent="0.5">
      <c r="A5" s="39"/>
      <c r="B5" s="99" t="s">
        <v>0</v>
      </c>
      <c r="C5" s="99" t="s">
        <v>1</v>
      </c>
      <c r="D5" s="99" t="s">
        <v>92</v>
      </c>
      <c r="E5" s="99" t="s">
        <v>3</v>
      </c>
      <c r="F5" s="99" t="s">
        <v>4</v>
      </c>
      <c r="G5" s="125"/>
      <c r="H5" s="5"/>
      <c r="I5" s="5"/>
      <c r="J5" s="6"/>
      <c r="K5" s="6"/>
      <c r="L5" s="6"/>
      <c r="M5" s="6"/>
    </row>
    <row r="6" spans="1:15" ht="16.5" x14ac:dyDescent="0.5">
      <c r="A6" s="40" t="s">
        <v>111</v>
      </c>
      <c r="B6" s="121">
        <v>272.2</v>
      </c>
      <c r="C6" s="121">
        <v>456.18000000000006</v>
      </c>
      <c r="D6" s="121">
        <v>533.21</v>
      </c>
      <c r="E6" s="121">
        <v>572.58000000000004</v>
      </c>
      <c r="F6" s="121">
        <v>596.49</v>
      </c>
      <c r="G6" s="5"/>
      <c r="H6" s="5"/>
      <c r="I6" s="5"/>
      <c r="J6" s="6"/>
      <c r="K6" s="6"/>
      <c r="L6" s="6"/>
      <c r="M6" s="6"/>
    </row>
    <row r="7" spans="1:15" ht="16.5" x14ac:dyDescent="0.5">
      <c r="A7" s="40" t="s">
        <v>112</v>
      </c>
      <c r="B7" s="121">
        <f>B10-B6</f>
        <v>207.76</v>
      </c>
      <c r="C7" s="121">
        <f>C10-C6</f>
        <v>367.2399999999999</v>
      </c>
      <c r="D7" s="121">
        <f>D10-D6</f>
        <v>295.29999999999995</v>
      </c>
      <c r="E7" s="121">
        <f>E10-E6</f>
        <v>320.33999999999992</v>
      </c>
      <c r="F7" s="121">
        <f>F10-F6</f>
        <v>414.88</v>
      </c>
      <c r="G7" s="5"/>
      <c r="H7" s="5"/>
      <c r="I7" s="5"/>
      <c r="J7" s="6"/>
      <c r="K7" s="6"/>
      <c r="L7" s="6"/>
      <c r="M7" s="6"/>
    </row>
    <row r="8" spans="1:15" ht="16.5" x14ac:dyDescent="0.5">
      <c r="A8" s="40" t="s">
        <v>113</v>
      </c>
      <c r="B8" s="122">
        <f>B6/B10</f>
        <v>0.56713059421618472</v>
      </c>
      <c r="C8" s="122">
        <f>C6/C10</f>
        <v>0.55400646085837124</v>
      </c>
      <c r="D8" s="122">
        <f>D6/D10</f>
        <v>0.64357702381383453</v>
      </c>
      <c r="E8" s="122">
        <f>E6/E10</f>
        <v>0.64124445639027017</v>
      </c>
      <c r="F8" s="122">
        <f>F6/F10</f>
        <v>0.58978415416711982</v>
      </c>
    </row>
    <row r="9" spans="1:15" ht="16.5" x14ac:dyDescent="0.5">
      <c r="A9" s="40" t="s">
        <v>114</v>
      </c>
      <c r="B9" s="121">
        <v>203.75</v>
      </c>
      <c r="C9" s="121">
        <v>353.77000000000004</v>
      </c>
      <c r="D9" s="121">
        <v>368.04</v>
      </c>
      <c r="E9" s="121">
        <v>358.25000000000006</v>
      </c>
      <c r="F9" s="121">
        <v>382.16</v>
      </c>
    </row>
    <row r="10" spans="1:15" ht="16.5" x14ac:dyDescent="0.5">
      <c r="A10" s="40" t="s">
        <v>115</v>
      </c>
      <c r="B10" s="120">
        <v>479.96</v>
      </c>
      <c r="C10" s="120">
        <v>823.42</v>
      </c>
      <c r="D10" s="120">
        <v>828.51</v>
      </c>
      <c r="E10" s="120">
        <v>892.92</v>
      </c>
      <c r="F10" s="123">
        <v>1011.37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1"/>
  <sheetViews>
    <sheetView zoomScale="90" zoomScaleNormal="90" zoomScalePageLayoutView="90" workbookViewId="0">
      <selection activeCell="A2" sqref="A2"/>
    </sheetView>
  </sheetViews>
  <sheetFormatPr defaultColWidth="8.75" defaultRowHeight="14" x14ac:dyDescent="0.3"/>
  <cols>
    <col min="1" max="1" width="32.33203125" style="6" customWidth="1"/>
    <col min="2" max="2" width="12.83203125" style="6" customWidth="1"/>
    <col min="3" max="16384" width="8.75" style="6"/>
  </cols>
  <sheetData>
    <row r="1" spans="1:55" ht="41.25" customHeight="1" x14ac:dyDescent="0.3"/>
    <row r="2" spans="1:55" ht="15.5" x14ac:dyDescent="0.35">
      <c r="A2" s="30" t="s">
        <v>117</v>
      </c>
      <c r="B2" s="22"/>
      <c r="C2" s="5"/>
      <c r="D2" s="5"/>
      <c r="E2" s="5"/>
      <c r="F2" s="5"/>
      <c r="G2" s="5"/>
      <c r="H2" s="5"/>
      <c r="I2" s="5"/>
      <c r="J2" s="5"/>
      <c r="K2" s="5"/>
      <c r="L2" s="5"/>
    </row>
    <row r="3" spans="1:55" ht="15.5" x14ac:dyDescent="0.35">
      <c r="A3" s="54" t="s">
        <v>22</v>
      </c>
      <c r="B3" s="22"/>
      <c r="C3" s="5"/>
      <c r="D3" s="5"/>
      <c r="E3" s="5"/>
      <c r="F3" s="5"/>
      <c r="G3" s="5"/>
      <c r="H3" s="5"/>
      <c r="I3" s="5"/>
      <c r="J3" s="5"/>
      <c r="K3" s="5"/>
      <c r="L3" s="5"/>
    </row>
    <row r="4" spans="1:55" ht="15.5" x14ac:dyDescent="0.35">
      <c r="A4" s="24"/>
      <c r="B4" s="2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55" ht="15.5" x14ac:dyDescent="0.35">
      <c r="A5" s="57" t="s">
        <v>38</v>
      </c>
      <c r="B5" s="25" t="s">
        <v>37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ht="17" thickBot="1" x14ac:dyDescent="0.35">
      <c r="A6" s="55" t="s">
        <v>16</v>
      </c>
      <c r="B6" s="56">
        <v>2.6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9"/>
      <c r="Q6" s="1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7" thickBot="1" x14ac:dyDescent="0.35">
      <c r="A7" s="55" t="s">
        <v>17</v>
      </c>
      <c r="B7" s="56">
        <v>2.7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9"/>
      <c r="Q7" s="1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7" thickBot="1" x14ac:dyDescent="0.35">
      <c r="A8" s="55" t="s">
        <v>23</v>
      </c>
      <c r="B8" s="56">
        <v>6.8</v>
      </c>
      <c r="O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7" thickBot="1" x14ac:dyDescent="0.35">
      <c r="A9" s="55" t="s">
        <v>24</v>
      </c>
      <c r="B9" s="56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7" thickBot="1" x14ac:dyDescent="0.35">
      <c r="A10" s="55" t="s">
        <v>25</v>
      </c>
      <c r="B10" s="56">
        <v>11.1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7"/>
    </row>
    <row r="11" spans="1:55" ht="17" thickBot="1" x14ac:dyDescent="0.35">
      <c r="A11" s="55" t="s">
        <v>26</v>
      </c>
      <c r="B11" s="56">
        <v>12.2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7" thickBot="1" x14ac:dyDescent="0.35">
      <c r="A12" s="55" t="s">
        <v>27</v>
      </c>
      <c r="B12" s="56">
        <v>15.6</v>
      </c>
    </row>
    <row r="13" spans="1:55" ht="17" thickBot="1" x14ac:dyDescent="0.35">
      <c r="A13" s="55" t="s">
        <v>28</v>
      </c>
      <c r="B13" s="56">
        <v>15.6</v>
      </c>
    </row>
    <row r="14" spans="1:55" ht="17" thickBot="1" x14ac:dyDescent="0.35">
      <c r="A14" s="55" t="s">
        <v>29</v>
      </c>
      <c r="B14" s="56">
        <v>17.3</v>
      </c>
    </row>
    <row r="15" spans="1:55" ht="17" thickBot="1" x14ac:dyDescent="0.35">
      <c r="A15" s="55" t="s">
        <v>30</v>
      </c>
      <c r="B15" s="56">
        <v>25.1</v>
      </c>
    </row>
    <row r="16" spans="1:55" ht="17" thickBot="1" x14ac:dyDescent="0.35">
      <c r="A16" s="55" t="s">
        <v>31</v>
      </c>
      <c r="B16" s="56">
        <v>33.4</v>
      </c>
    </row>
    <row r="17" spans="1:2" ht="17" thickBot="1" x14ac:dyDescent="0.35">
      <c r="A17" s="55" t="s">
        <v>32</v>
      </c>
      <c r="B17" s="56">
        <v>34.5</v>
      </c>
    </row>
    <row r="18" spans="1:2" ht="17" thickBot="1" x14ac:dyDescent="0.35">
      <c r="A18" s="55" t="s">
        <v>33</v>
      </c>
      <c r="B18" s="56">
        <v>34.9</v>
      </c>
    </row>
    <row r="19" spans="1:2" ht="17" thickBot="1" x14ac:dyDescent="0.35">
      <c r="A19" s="55" t="s">
        <v>34</v>
      </c>
      <c r="B19" s="56">
        <v>37.5</v>
      </c>
    </row>
    <row r="20" spans="1:2" ht="17" thickBot="1" x14ac:dyDescent="0.35">
      <c r="A20" s="55" t="s">
        <v>35</v>
      </c>
      <c r="B20" s="56">
        <v>43.7</v>
      </c>
    </row>
    <row r="21" spans="1:2" ht="17" thickBot="1" x14ac:dyDescent="0.35">
      <c r="A21" s="55" t="s">
        <v>36</v>
      </c>
      <c r="B21" s="56">
        <v>60.2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11"/>
  <sheetViews>
    <sheetView zoomScale="90" zoomScaleNormal="90" zoomScalePageLayoutView="90" workbookViewId="0">
      <selection activeCell="F27" sqref="F27"/>
    </sheetView>
  </sheetViews>
  <sheetFormatPr defaultColWidth="8.75" defaultRowHeight="14" x14ac:dyDescent="0.3"/>
  <cols>
    <col min="1" max="1" width="29.25" customWidth="1"/>
    <col min="2" max="7" width="9" customWidth="1"/>
  </cols>
  <sheetData>
    <row r="1" spans="1:60" ht="41.25" customHeight="1" x14ac:dyDescent="0.3"/>
    <row r="2" spans="1:60" x14ac:dyDescent="0.3">
      <c r="A2" s="58" t="s">
        <v>128</v>
      </c>
      <c r="B2" s="5"/>
      <c r="C2" s="5"/>
      <c r="D2" s="5"/>
      <c r="E2" s="6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0" x14ac:dyDescent="0.3">
      <c r="A3" s="126" t="s">
        <v>129</v>
      </c>
      <c r="B3" s="5"/>
      <c r="C3" s="5"/>
      <c r="D3" s="5"/>
      <c r="E3" s="6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0" x14ac:dyDescent="0.3">
      <c r="A4" s="53" t="s">
        <v>39</v>
      </c>
      <c r="B4" s="3"/>
      <c r="C4" s="3"/>
      <c r="D4" s="3"/>
      <c r="E4" s="4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60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x14ac:dyDescent="0.3">
      <c r="C6" t="s">
        <v>40</v>
      </c>
      <c r="D6" t="s">
        <v>41</v>
      </c>
      <c r="E6" t="s">
        <v>42</v>
      </c>
      <c r="F6" t="s">
        <v>43</v>
      </c>
      <c r="G6" t="s">
        <v>44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6" x14ac:dyDescent="0.5">
      <c r="A7" t="s">
        <v>45</v>
      </c>
      <c r="B7" t="s">
        <v>46</v>
      </c>
      <c r="C7" s="59">
        <v>40.6</v>
      </c>
      <c r="D7" s="59">
        <v>32.9</v>
      </c>
      <c r="E7" s="59">
        <v>30.6</v>
      </c>
      <c r="F7" s="59">
        <v>31.8</v>
      </c>
      <c r="G7" s="59">
        <v>25.2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6" x14ac:dyDescent="0.5">
      <c r="B8" t="s">
        <v>47</v>
      </c>
      <c r="C8" s="59">
        <v>27.5</v>
      </c>
      <c r="D8" s="59">
        <v>19.899999999999999</v>
      </c>
      <c r="E8" s="59">
        <v>16.5</v>
      </c>
      <c r="F8" s="59">
        <v>14.1</v>
      </c>
      <c r="G8" s="59">
        <v>7.4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" x14ac:dyDescent="0.5">
      <c r="A9" t="s">
        <v>48</v>
      </c>
      <c r="B9" t="s">
        <v>49</v>
      </c>
      <c r="C9" s="59">
        <v>5</v>
      </c>
      <c r="D9" s="59">
        <v>9</v>
      </c>
      <c r="E9" s="59">
        <v>19</v>
      </c>
      <c r="F9" s="59">
        <v>27</v>
      </c>
      <c r="G9" s="59">
        <v>35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16" x14ac:dyDescent="0.5">
      <c r="B10" t="s">
        <v>50</v>
      </c>
      <c r="C10" s="59">
        <v>8</v>
      </c>
      <c r="D10" s="59">
        <v>11</v>
      </c>
      <c r="E10" s="59">
        <v>17</v>
      </c>
      <c r="F10" s="59">
        <v>26</v>
      </c>
      <c r="G10" s="59">
        <v>42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7"/>
    </row>
    <row r="11" spans="1:60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11"/>
  <sheetViews>
    <sheetView zoomScale="90" zoomScaleNormal="90" zoomScalePageLayoutView="90" workbookViewId="0">
      <selection activeCell="C23" sqref="C23"/>
    </sheetView>
  </sheetViews>
  <sheetFormatPr defaultColWidth="8.75" defaultRowHeight="14" x14ac:dyDescent="0.3"/>
  <cols>
    <col min="1" max="1" width="32.33203125" customWidth="1"/>
    <col min="3" max="7" width="10.75" customWidth="1"/>
  </cols>
  <sheetData>
    <row r="1" spans="1:60" ht="41.25" customHeight="1" x14ac:dyDescent="0.3"/>
    <row r="2" spans="1:60" x14ac:dyDescent="0.3">
      <c r="A2" s="14" t="s">
        <v>118</v>
      </c>
      <c r="B2" s="5"/>
      <c r="C2" s="5"/>
      <c r="D2" s="5"/>
      <c r="E2" s="6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0" x14ac:dyDescent="0.3">
      <c r="A3" s="54" t="s">
        <v>130</v>
      </c>
      <c r="B3" s="5"/>
      <c r="C3" s="5"/>
      <c r="D3" s="5"/>
      <c r="E3" s="6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0" x14ac:dyDescent="0.3">
      <c r="A4" s="3"/>
      <c r="B4" s="3"/>
      <c r="C4" s="3"/>
      <c r="D4" s="3"/>
      <c r="E4" s="4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60" ht="18.5" x14ac:dyDescent="0.55000000000000004">
      <c r="B5" s="64"/>
      <c r="C5" s="64" t="s">
        <v>58</v>
      </c>
      <c r="D5" s="64"/>
      <c r="E5" s="64"/>
      <c r="F5" s="64" t="s">
        <v>59</v>
      </c>
      <c r="G5" s="6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16" x14ac:dyDescent="0.5">
      <c r="B6" s="65"/>
      <c r="C6" s="66" t="s">
        <v>0</v>
      </c>
      <c r="D6" s="66" t="s">
        <v>1</v>
      </c>
      <c r="E6" s="66" t="s">
        <v>2</v>
      </c>
      <c r="F6" s="66" t="s">
        <v>3</v>
      </c>
      <c r="G6" s="67" t="s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6" x14ac:dyDescent="0.5">
      <c r="B7" s="68" t="s">
        <v>60</v>
      </c>
      <c r="C7" s="69">
        <v>12456</v>
      </c>
      <c r="D7" s="69">
        <v>13661</v>
      </c>
      <c r="E7" s="69">
        <v>15150</v>
      </c>
      <c r="F7" s="69">
        <v>17949</v>
      </c>
      <c r="G7" s="70">
        <v>22350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16" x14ac:dyDescent="0.5">
      <c r="B8" s="71" t="s">
        <v>61</v>
      </c>
      <c r="C8" s="72">
        <v>16693</v>
      </c>
      <c r="D8" s="72">
        <v>17402</v>
      </c>
      <c r="E8" s="72">
        <v>20169</v>
      </c>
      <c r="F8" s="72">
        <v>23718</v>
      </c>
      <c r="G8" s="73">
        <v>32401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" x14ac:dyDescent="0.5">
      <c r="B9" s="68" t="s">
        <v>62</v>
      </c>
      <c r="C9" s="69">
        <v>4550</v>
      </c>
      <c r="D9" s="69">
        <v>3742</v>
      </c>
      <c r="E9" s="69">
        <v>5019</v>
      </c>
      <c r="F9" s="69">
        <v>5769</v>
      </c>
      <c r="G9" s="70">
        <v>10051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x14ac:dyDescent="0.3"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7"/>
    </row>
    <row r="11" spans="1:60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</sheetData>
  <phoneticPr fontId="20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A3" sqref="A3"/>
    </sheetView>
  </sheetViews>
  <sheetFormatPr defaultColWidth="8.75" defaultRowHeight="14" x14ac:dyDescent="0.3"/>
  <cols>
    <col min="1" max="1" width="31.08203125" customWidth="1"/>
    <col min="2" max="6" width="8.25" customWidth="1"/>
    <col min="7" max="7" width="18.33203125" customWidth="1"/>
  </cols>
  <sheetData>
    <row r="1" spans="1:19" ht="41.25" customHeight="1" x14ac:dyDescent="0.3"/>
    <row r="2" spans="1:19" x14ac:dyDescent="0.3">
      <c r="A2" s="58" t="s">
        <v>119</v>
      </c>
      <c r="B2" s="3"/>
      <c r="C2" s="3"/>
      <c r="D2" s="3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3">
      <c r="A3" s="54" t="s">
        <v>130</v>
      </c>
      <c r="B3" s="3"/>
      <c r="C3" s="3"/>
      <c r="D3" s="3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3">
      <c r="A4" s="3"/>
      <c r="B4" s="3"/>
      <c r="C4" s="3"/>
      <c r="D4" s="3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x14ac:dyDescent="0.3">
      <c r="A5" s="60" t="s">
        <v>51</v>
      </c>
      <c r="B5" s="61" t="s">
        <v>0</v>
      </c>
      <c r="C5" s="61" t="s">
        <v>1</v>
      </c>
      <c r="D5" s="61" t="s">
        <v>2</v>
      </c>
      <c r="E5" s="61" t="s">
        <v>3</v>
      </c>
      <c r="F5" s="61" t="s">
        <v>4</v>
      </c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x14ac:dyDescent="0.3">
      <c r="A6" s="60" t="s">
        <v>52</v>
      </c>
      <c r="B6" s="62">
        <v>12456</v>
      </c>
      <c r="C6" s="62">
        <v>13661</v>
      </c>
      <c r="D6" s="62">
        <v>15150</v>
      </c>
      <c r="E6" s="62">
        <v>17949</v>
      </c>
      <c r="F6" s="62">
        <v>22350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63" t="s">
        <v>53</v>
      </c>
      <c r="B7" s="62">
        <v>11500</v>
      </c>
      <c r="C7" s="62">
        <v>12947</v>
      </c>
      <c r="D7" s="62">
        <v>14507</v>
      </c>
      <c r="E7" s="62">
        <v>16737</v>
      </c>
      <c r="F7" s="62">
        <v>20450</v>
      </c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63" t="s">
        <v>54</v>
      </c>
      <c r="B8" s="62">
        <v>11059</v>
      </c>
      <c r="C8" s="62">
        <v>12463</v>
      </c>
      <c r="D8" s="62">
        <v>14076</v>
      </c>
      <c r="E8" s="62">
        <v>15939</v>
      </c>
      <c r="F8" s="62">
        <v>18823</v>
      </c>
      <c r="G8" s="10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63" t="s">
        <v>55</v>
      </c>
      <c r="B9" s="63">
        <v>319</v>
      </c>
      <c r="C9" s="63">
        <v>354</v>
      </c>
      <c r="D9" s="63">
        <v>431</v>
      </c>
      <c r="E9" s="63">
        <v>798</v>
      </c>
      <c r="F9" s="62">
        <v>1429</v>
      </c>
      <c r="G9" s="12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63" t="s">
        <v>56</v>
      </c>
      <c r="B10" s="63">
        <v>121</v>
      </c>
      <c r="C10" s="63">
        <v>130</v>
      </c>
      <c r="D10" s="63">
        <v>0</v>
      </c>
      <c r="E10" s="63">
        <v>0</v>
      </c>
      <c r="F10" s="63">
        <v>198</v>
      </c>
      <c r="G10" s="13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63" t="s">
        <v>57</v>
      </c>
      <c r="B11" s="63">
        <v>956</v>
      </c>
      <c r="C11" s="63">
        <v>714</v>
      </c>
      <c r="D11" s="63">
        <v>643</v>
      </c>
      <c r="E11" s="62">
        <v>1212</v>
      </c>
      <c r="F11" s="62">
        <v>1900</v>
      </c>
      <c r="G11" s="13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B12" s="16"/>
      <c r="C12" s="16"/>
      <c r="D12" s="16"/>
      <c r="E12" s="20"/>
      <c r="F12" s="13"/>
      <c r="G12" s="13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B13" s="16"/>
      <c r="C13" s="16"/>
      <c r="D13" s="16"/>
      <c r="E13" s="20"/>
      <c r="F13" s="13"/>
      <c r="G13" s="13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B14" s="16"/>
      <c r="C14" s="16"/>
      <c r="D14" s="16"/>
      <c r="E14" s="20"/>
      <c r="F14" s="13"/>
      <c r="G14" s="13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B15" s="16"/>
      <c r="C15" s="16"/>
      <c r="D15" s="16"/>
      <c r="E15" s="20"/>
      <c r="F15" s="13"/>
      <c r="G15" s="13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B16" s="16"/>
      <c r="C16" s="16"/>
      <c r="D16" s="16"/>
      <c r="E16" s="20"/>
      <c r="F16" s="13"/>
      <c r="G16" s="13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B17" s="16"/>
      <c r="C17" s="16"/>
      <c r="D17" s="16"/>
      <c r="E17" s="20"/>
      <c r="F17" s="13"/>
      <c r="G17" s="13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B18" s="16"/>
      <c r="C18" s="16"/>
      <c r="D18" s="16"/>
      <c r="E18" s="20"/>
      <c r="F18" s="13"/>
      <c r="G18" s="13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B19" s="16"/>
      <c r="C19" s="16"/>
      <c r="D19" s="16"/>
      <c r="E19" s="20"/>
      <c r="F19" s="13"/>
      <c r="G19" s="13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B20" s="16"/>
      <c r="C20" s="16"/>
      <c r="D20" s="16"/>
      <c r="E20" s="20"/>
      <c r="F20" s="13"/>
      <c r="G20" s="13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B21" s="16"/>
      <c r="C21" s="16"/>
      <c r="D21" s="16"/>
      <c r="E21" s="20"/>
      <c r="F21" s="13"/>
      <c r="G21" s="13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B22" s="16"/>
      <c r="C22" s="16"/>
      <c r="D22" s="16"/>
      <c r="E22" s="20"/>
      <c r="F22" s="13"/>
      <c r="G22" s="13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B23" s="16"/>
      <c r="C23" s="16"/>
      <c r="D23" s="16"/>
      <c r="E23" s="20"/>
      <c r="F23" s="13"/>
      <c r="G23" s="13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B24" s="16"/>
      <c r="C24" s="16"/>
      <c r="D24" s="16"/>
      <c r="E24" s="20"/>
      <c r="F24" s="13"/>
      <c r="G24" s="13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B25" s="16"/>
      <c r="C25" s="16"/>
      <c r="D25" s="16"/>
      <c r="E25" s="20"/>
      <c r="F25" s="13"/>
      <c r="G25" s="13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0"/>
      <c r="B26" s="13"/>
      <c r="C26" s="13"/>
      <c r="D26" s="10"/>
      <c r="E26" s="13"/>
      <c r="F26" s="13"/>
      <c r="G26" s="13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0"/>
      <c r="B27" s="13"/>
      <c r="C27" s="13"/>
      <c r="D27" s="10"/>
      <c r="E27" s="13"/>
      <c r="F27" s="13"/>
      <c r="G27" s="13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4"/>
      <c r="B28" s="14"/>
      <c r="C28" s="14"/>
      <c r="D28" s="14"/>
      <c r="E28" s="14"/>
      <c r="F28" s="14"/>
      <c r="G28" s="14"/>
      <c r="H28" s="14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28.25" customWidth="1"/>
    <col min="2" max="7" width="13.83203125" customWidth="1"/>
  </cols>
  <sheetData>
    <row r="1" spans="1:21" ht="41.25" customHeight="1" x14ac:dyDescent="0.3"/>
    <row r="2" spans="1:21" x14ac:dyDescent="0.3">
      <c r="A2" s="43" t="s">
        <v>120</v>
      </c>
      <c r="B2" s="5"/>
      <c r="C2" s="5"/>
      <c r="D2" s="5"/>
      <c r="E2" s="6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x14ac:dyDescent="0.3">
      <c r="A3" s="54" t="s">
        <v>130</v>
      </c>
      <c r="B3" s="5"/>
      <c r="C3" s="5"/>
      <c r="D3" s="5"/>
      <c r="E3" s="6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x14ac:dyDescent="0.3">
      <c r="A4" s="3"/>
      <c r="B4" s="3"/>
      <c r="C4" s="3"/>
      <c r="D4" s="3"/>
      <c r="E4" s="4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21" ht="32.5" x14ac:dyDescent="0.55000000000000004">
      <c r="A5" s="64"/>
      <c r="B5" s="66" t="s">
        <v>63</v>
      </c>
      <c r="C5" s="66" t="s">
        <v>64</v>
      </c>
      <c r="D5" s="66" t="s">
        <v>65</v>
      </c>
      <c r="E5" s="66" t="s">
        <v>66</v>
      </c>
      <c r="F5" s="67" t="s">
        <v>67</v>
      </c>
    </row>
    <row r="6" spans="1:21" ht="16" x14ac:dyDescent="0.5">
      <c r="A6" s="74" t="s">
        <v>68</v>
      </c>
      <c r="B6" s="75">
        <v>1899</v>
      </c>
      <c r="C6" s="76">
        <v>603</v>
      </c>
      <c r="D6" s="75">
        <v>1358</v>
      </c>
      <c r="E6" s="75">
        <v>2248</v>
      </c>
      <c r="F6" s="77">
        <v>2575</v>
      </c>
    </row>
    <row r="7" spans="1:21" ht="16" x14ac:dyDescent="0.5">
      <c r="A7" s="74" t="s">
        <v>69</v>
      </c>
      <c r="B7" s="75">
        <v>2651</v>
      </c>
      <c r="C7" s="75">
        <v>2809</v>
      </c>
      <c r="D7" s="75">
        <v>3615</v>
      </c>
      <c r="E7" s="75">
        <v>3521</v>
      </c>
      <c r="F7" s="77">
        <v>7476</v>
      </c>
    </row>
    <row r="8" spans="1:21" x14ac:dyDescent="0.3">
      <c r="B8" s="16"/>
      <c r="C8" s="16"/>
      <c r="D8" s="16"/>
      <c r="E8" s="16"/>
      <c r="F8" s="11"/>
    </row>
    <row r="9" spans="1:21" x14ac:dyDescent="0.3">
      <c r="B9" s="16"/>
      <c r="C9" s="16"/>
      <c r="D9" s="16"/>
      <c r="E9" s="16"/>
      <c r="F9" s="11"/>
    </row>
    <row r="10" spans="1:21" x14ac:dyDescent="0.3">
      <c r="B10" s="16"/>
      <c r="C10" s="16"/>
      <c r="D10" s="16"/>
      <c r="E10" s="16"/>
      <c r="F10" s="11"/>
    </row>
    <row r="11" spans="1:21" x14ac:dyDescent="0.3">
      <c r="B11" s="16"/>
      <c r="C11" s="16"/>
      <c r="D11" s="16"/>
      <c r="E11" s="16"/>
      <c r="F11" s="11"/>
    </row>
    <row r="38" spans="5:5" x14ac:dyDescent="0.3">
      <c r="E38" t="s">
        <v>7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28.25" customWidth="1"/>
    <col min="2" max="3" width="13.83203125" customWidth="1"/>
  </cols>
  <sheetData>
    <row r="1" spans="1:17" ht="41.25" customHeight="1" x14ac:dyDescent="0.3"/>
    <row r="2" spans="1:17" x14ac:dyDescent="0.3">
      <c r="A2" s="14" t="s">
        <v>121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x14ac:dyDescent="0.3">
      <c r="A3" s="54" t="s">
        <v>130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x14ac:dyDescent="0.3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</row>
    <row r="5" spans="1:17" ht="32.5" x14ac:dyDescent="0.55000000000000004">
      <c r="A5" s="78"/>
      <c r="B5" s="79" t="s">
        <v>63</v>
      </c>
      <c r="C5" s="79" t="s">
        <v>64</v>
      </c>
      <c r="D5" s="79" t="s">
        <v>65</v>
      </c>
      <c r="E5" s="79" t="s">
        <v>66</v>
      </c>
      <c r="F5" s="80" t="s">
        <v>67</v>
      </c>
      <c r="G5" s="5"/>
      <c r="H5" s="5"/>
      <c r="I5" s="5"/>
      <c r="J5" s="5"/>
      <c r="K5" s="5"/>
      <c r="L5" s="6"/>
      <c r="M5" s="6"/>
      <c r="N5" s="6"/>
      <c r="O5" s="6"/>
    </row>
    <row r="6" spans="1:17" ht="16" x14ac:dyDescent="0.5">
      <c r="A6" s="81" t="s">
        <v>70</v>
      </c>
      <c r="B6" s="82">
        <v>1470</v>
      </c>
      <c r="C6" s="82">
        <v>1954</v>
      </c>
      <c r="D6" s="82">
        <v>1936</v>
      </c>
      <c r="E6" s="82">
        <v>2274</v>
      </c>
      <c r="F6" s="83">
        <v>2570</v>
      </c>
      <c r="G6" s="5"/>
      <c r="H6" s="5"/>
      <c r="I6" s="5"/>
      <c r="J6" s="5"/>
      <c r="K6" s="5"/>
      <c r="L6" s="6"/>
      <c r="M6" s="6"/>
      <c r="N6" s="6"/>
      <c r="O6" s="6"/>
    </row>
    <row r="7" spans="1:17" ht="16" x14ac:dyDescent="0.5">
      <c r="A7" s="81" t="s">
        <v>71</v>
      </c>
      <c r="B7" s="84">
        <v>178</v>
      </c>
      <c r="C7" s="84">
        <v>371</v>
      </c>
      <c r="D7" s="84">
        <v>310</v>
      </c>
      <c r="E7" s="84">
        <v>422</v>
      </c>
      <c r="F7" s="85">
        <v>521</v>
      </c>
      <c r="G7" s="5"/>
      <c r="H7" s="5"/>
      <c r="I7" s="5"/>
      <c r="J7" s="5"/>
      <c r="K7" s="5"/>
      <c r="L7" s="6"/>
      <c r="M7" s="6"/>
      <c r="N7" s="6"/>
      <c r="O7" s="6"/>
    </row>
    <row r="8" spans="1:17" x14ac:dyDescent="0.3">
      <c r="B8" s="16"/>
      <c r="C8" s="11"/>
    </row>
    <row r="9" spans="1:17" x14ac:dyDescent="0.3">
      <c r="B9" s="16"/>
      <c r="C9" s="11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28.25" customWidth="1"/>
    <col min="2" max="2" width="41.75" customWidth="1"/>
    <col min="3" max="7" width="13.83203125" customWidth="1"/>
  </cols>
  <sheetData>
    <row r="1" spans="1:21" ht="41.25" customHeight="1" x14ac:dyDescent="0.3"/>
    <row r="2" spans="1:21" x14ac:dyDescent="0.3">
      <c r="A2" s="14" t="s">
        <v>122</v>
      </c>
      <c r="B2" s="5"/>
      <c r="C2" s="5"/>
      <c r="D2" s="5"/>
      <c r="E2" s="6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x14ac:dyDescent="0.3">
      <c r="A3" s="54" t="s">
        <v>130</v>
      </c>
      <c r="B3" s="5"/>
      <c r="C3" s="5"/>
      <c r="D3" s="5"/>
      <c r="E3" s="6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x14ac:dyDescent="0.3">
      <c r="A4" s="3"/>
      <c r="B4" s="3"/>
      <c r="C4" s="3"/>
      <c r="D4" s="3"/>
      <c r="E4" s="4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21" ht="32" x14ac:dyDescent="0.5">
      <c r="B5" s="86"/>
      <c r="C5" s="66" t="s">
        <v>63</v>
      </c>
      <c r="D5" s="66" t="s">
        <v>64</v>
      </c>
      <c r="E5" s="66" t="s">
        <v>65</v>
      </c>
      <c r="F5" s="66" t="s">
        <v>66</v>
      </c>
      <c r="G5" s="67" t="s">
        <v>67</v>
      </c>
    </row>
    <row r="6" spans="1:21" ht="16" x14ac:dyDescent="0.5">
      <c r="B6" s="87" t="s">
        <v>72</v>
      </c>
      <c r="C6" s="88">
        <v>0.18040503557744936</v>
      </c>
      <c r="D6" s="88">
        <v>0.23345717441510191</v>
      </c>
      <c r="E6" s="88">
        <v>0.20601724454228582</v>
      </c>
      <c r="F6" s="88">
        <v>0.21369689283449589</v>
      </c>
      <c r="G6" s="88">
        <v>0.20872442433655208</v>
      </c>
    </row>
    <row r="7" spans="1:21" ht="16" x14ac:dyDescent="0.5">
      <c r="B7" s="87" t="s">
        <v>73</v>
      </c>
      <c r="C7" s="88">
        <v>0.32468527640941436</v>
      </c>
      <c r="D7" s="88">
        <v>0.33959232854704285</v>
      </c>
      <c r="E7" s="88">
        <v>0.31764813795633828</v>
      </c>
      <c r="F7" s="88">
        <v>0.33885542168674698</v>
      </c>
      <c r="G7" s="88">
        <v>0.29846714835572963</v>
      </c>
    </row>
    <row r="8" spans="1:21" ht="16" x14ac:dyDescent="0.5">
      <c r="B8" s="87" t="s">
        <v>74</v>
      </c>
      <c r="C8" s="88">
        <v>0.49480021893814996</v>
      </c>
      <c r="D8" s="88">
        <v>0.4269504970378552</v>
      </c>
      <c r="E8" s="88">
        <v>0.47624289121262153</v>
      </c>
      <c r="F8" s="88">
        <v>0.44744768547875713</v>
      </c>
      <c r="G8" s="88">
        <v>0.49280842730771829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4"/>
  <sheetViews>
    <sheetView zoomScale="90" zoomScaleNormal="90" zoomScalePageLayoutView="90" workbookViewId="0">
      <selection activeCell="A3" sqref="A3"/>
    </sheetView>
  </sheetViews>
  <sheetFormatPr defaultColWidth="8.75" defaultRowHeight="14" x14ac:dyDescent="0.3"/>
  <cols>
    <col min="1" max="1" width="42.58203125" style="32" customWidth="1"/>
    <col min="2" max="6" width="9.75" style="32" customWidth="1"/>
    <col min="7" max="7" width="8.75" style="32"/>
    <col min="8" max="8" width="29.33203125" style="32" customWidth="1"/>
    <col min="9" max="9" width="10.58203125" style="34" customWidth="1"/>
    <col min="10" max="16384" width="8.75" style="32"/>
  </cols>
  <sheetData>
    <row r="1" spans="1:16" ht="41.25" customHeight="1" x14ac:dyDescent="0.3"/>
    <row r="2" spans="1:16" x14ac:dyDescent="0.3">
      <c r="A2" s="52" t="s">
        <v>123</v>
      </c>
      <c r="B2" s="33"/>
      <c r="C2" s="33"/>
      <c r="D2" s="33"/>
      <c r="F2" s="33"/>
      <c r="G2" s="33"/>
      <c r="H2" s="33"/>
      <c r="I2" s="35"/>
      <c r="J2" s="33"/>
      <c r="K2" s="33"/>
      <c r="L2" s="33"/>
      <c r="M2" s="33"/>
      <c r="N2" s="33"/>
      <c r="O2" s="33"/>
      <c r="P2" s="33"/>
    </row>
    <row r="3" spans="1:16" x14ac:dyDescent="0.3">
      <c r="A3" s="54" t="s">
        <v>130</v>
      </c>
      <c r="B3" s="33"/>
      <c r="C3" s="33"/>
      <c r="D3" s="33"/>
      <c r="F3" s="33"/>
      <c r="G3" s="33"/>
      <c r="H3" s="33"/>
      <c r="I3" s="35"/>
      <c r="J3" s="33"/>
      <c r="K3" s="33"/>
      <c r="L3" s="33"/>
      <c r="M3" s="33"/>
      <c r="N3" s="33"/>
      <c r="O3" s="33"/>
      <c r="P3" s="33"/>
    </row>
    <row r="4" spans="1:16" ht="16.5" x14ac:dyDescent="0.5">
      <c r="B4" s="89"/>
      <c r="C4" s="90"/>
    </row>
    <row r="8" spans="1:16" ht="16.5" x14ac:dyDescent="0.5">
      <c r="A8" s="89"/>
      <c r="B8" s="93" t="s">
        <v>0</v>
      </c>
      <c r="C8" s="93" t="s">
        <v>1</v>
      </c>
      <c r="D8" s="93" t="s">
        <v>2</v>
      </c>
      <c r="E8" s="93" t="s">
        <v>3</v>
      </c>
      <c r="F8" s="93" t="s">
        <v>4</v>
      </c>
      <c r="H8" s="94" t="s">
        <v>91</v>
      </c>
      <c r="I8" s="95" t="s">
        <v>90</v>
      </c>
    </row>
    <row r="9" spans="1:16" ht="16.5" x14ac:dyDescent="0.5">
      <c r="A9" s="89" t="s">
        <v>79</v>
      </c>
      <c r="B9" s="91">
        <v>272.2</v>
      </c>
      <c r="C9" s="91">
        <v>456.18000000000006</v>
      </c>
      <c r="D9" s="91">
        <v>533.21</v>
      </c>
      <c r="E9" s="91">
        <v>572.58000000000004</v>
      </c>
      <c r="F9" s="91">
        <v>596.49</v>
      </c>
      <c r="H9" s="89" t="s">
        <v>75</v>
      </c>
      <c r="I9" s="96">
        <v>0.31415572421746452</v>
      </c>
    </row>
    <row r="10" spans="1:16" ht="16.5" x14ac:dyDescent="0.5">
      <c r="A10" s="89" t="s">
        <v>87</v>
      </c>
      <c r="B10" s="91">
        <v>56.540000000000006</v>
      </c>
      <c r="C10" s="91">
        <v>46.22</v>
      </c>
      <c r="D10" s="91">
        <v>37.019999999999996</v>
      </c>
      <c r="E10" s="91">
        <v>38.49</v>
      </c>
      <c r="F10" s="91">
        <v>35.799999999999997</v>
      </c>
      <c r="H10" s="89" t="s">
        <v>76</v>
      </c>
      <c r="I10" s="96">
        <v>0.21197137539671754</v>
      </c>
    </row>
    <row r="11" spans="1:16" ht="16.5" x14ac:dyDescent="0.5">
      <c r="A11" s="89" t="s">
        <v>82</v>
      </c>
      <c r="B11" s="91">
        <v>125.92999999999999</v>
      </c>
      <c r="C11" s="91">
        <v>234.03</v>
      </c>
      <c r="D11" s="91">
        <v>239.79</v>
      </c>
      <c r="E11" s="91">
        <v>381.34000000000003</v>
      </c>
      <c r="F11" s="91">
        <v>361.86</v>
      </c>
      <c r="H11" s="89" t="s">
        <v>77</v>
      </c>
      <c r="I11" s="96">
        <v>0.13030265384669479</v>
      </c>
    </row>
    <row r="12" spans="1:16" ht="16.5" x14ac:dyDescent="0.5">
      <c r="A12" s="89" t="s">
        <v>75</v>
      </c>
      <c r="B12" s="91">
        <v>1961.92</v>
      </c>
      <c r="C12" s="91">
        <v>1975.1100000000001</v>
      </c>
      <c r="D12" s="91">
        <v>2242.39</v>
      </c>
      <c r="E12" s="91">
        <v>2682.02</v>
      </c>
      <c r="F12" s="91">
        <v>2680.54</v>
      </c>
      <c r="H12" s="89" t="s">
        <v>78</v>
      </c>
      <c r="I12" s="96">
        <v>8.9564395981492004E-2</v>
      </c>
    </row>
    <row r="13" spans="1:16" ht="16.5" x14ac:dyDescent="0.5">
      <c r="A13" s="89" t="s">
        <v>89</v>
      </c>
      <c r="B13" s="91">
        <v>1.56</v>
      </c>
      <c r="C13" s="91">
        <v>1.26</v>
      </c>
      <c r="D13" s="91">
        <v>17.119999999999997</v>
      </c>
      <c r="E13" s="91">
        <v>2.69</v>
      </c>
      <c r="F13" s="91">
        <v>2.69</v>
      </c>
      <c r="H13" s="89" t="s">
        <v>79</v>
      </c>
      <c r="I13" s="96">
        <v>6.9907834965520166E-2</v>
      </c>
    </row>
    <row r="14" spans="1:16" ht="16.5" x14ac:dyDescent="0.5">
      <c r="A14" s="89" t="s">
        <v>86</v>
      </c>
      <c r="B14" s="91">
        <v>48.08</v>
      </c>
      <c r="C14" s="91">
        <v>51.120000000000005</v>
      </c>
      <c r="D14" s="91">
        <v>55.89</v>
      </c>
      <c r="E14" s="91">
        <v>82.4</v>
      </c>
      <c r="F14" s="91">
        <v>37.18</v>
      </c>
      <c r="H14" s="89" t="s">
        <v>80</v>
      </c>
      <c r="I14" s="96">
        <v>6.1041755542325139E-2</v>
      </c>
    </row>
    <row r="15" spans="1:16" ht="16.5" x14ac:dyDescent="0.5">
      <c r="A15" s="89" t="s">
        <v>76</v>
      </c>
      <c r="B15" s="91">
        <v>503.24</v>
      </c>
      <c r="C15" s="91">
        <v>481.53</v>
      </c>
      <c r="D15" s="91">
        <v>1627.45</v>
      </c>
      <c r="E15" s="91">
        <v>1809.9299999999998</v>
      </c>
      <c r="F15" s="91">
        <v>1808.65</v>
      </c>
      <c r="H15" s="89" t="s">
        <v>81</v>
      </c>
      <c r="I15" s="96">
        <v>4.7201764543183027E-2</v>
      </c>
    </row>
    <row r="16" spans="1:16" ht="16.5" x14ac:dyDescent="0.5">
      <c r="A16" s="89" t="s">
        <v>77</v>
      </c>
      <c r="B16" s="91">
        <v>446.4</v>
      </c>
      <c r="C16" s="91">
        <v>505.24</v>
      </c>
      <c r="D16" s="91">
        <v>852.43999999999994</v>
      </c>
      <c r="E16" s="91">
        <v>1124.33</v>
      </c>
      <c r="F16" s="91">
        <v>1111.81</v>
      </c>
      <c r="H16" s="89" t="s">
        <v>82</v>
      </c>
      <c r="I16" s="96">
        <v>4.2409510906508283E-2</v>
      </c>
    </row>
    <row r="17" spans="1:9" ht="16.5" x14ac:dyDescent="0.5">
      <c r="A17" s="89" t="s">
        <v>81</v>
      </c>
      <c r="B17" s="91">
        <v>240.87</v>
      </c>
      <c r="C17" s="91">
        <v>240.15000000000003</v>
      </c>
      <c r="D17" s="91">
        <v>369.14</v>
      </c>
      <c r="E17" s="91">
        <v>407.86999999999995</v>
      </c>
      <c r="F17" s="91">
        <v>402.75</v>
      </c>
      <c r="H17" s="89" t="s">
        <v>83</v>
      </c>
      <c r="I17" s="96">
        <v>1.1278028062049665E-2</v>
      </c>
    </row>
    <row r="18" spans="1:9" ht="16.5" x14ac:dyDescent="0.5">
      <c r="A18" s="89" t="s">
        <v>83</v>
      </c>
      <c r="B18" s="91">
        <v>68.88</v>
      </c>
      <c r="C18" s="91">
        <v>169.10000000000002</v>
      </c>
      <c r="D18" s="91">
        <v>189.20000000000002</v>
      </c>
      <c r="E18" s="91">
        <v>165.85</v>
      </c>
      <c r="F18" s="91">
        <v>96.22999999999999</v>
      </c>
      <c r="H18" s="89" t="s">
        <v>84</v>
      </c>
      <c r="I18" s="96">
        <v>5.7919582960250914E-3</v>
      </c>
    </row>
    <row r="19" spans="1:9" ht="16.5" x14ac:dyDescent="0.5">
      <c r="A19" s="89" t="s">
        <v>78</v>
      </c>
      <c r="B19" s="91">
        <v>418.49</v>
      </c>
      <c r="C19" s="91">
        <v>362.3</v>
      </c>
      <c r="D19" s="91">
        <v>555.24</v>
      </c>
      <c r="E19" s="91">
        <v>820.02</v>
      </c>
      <c r="F19" s="91">
        <v>764.21</v>
      </c>
      <c r="H19" s="89" t="s">
        <v>85</v>
      </c>
      <c r="I19" s="96">
        <v>4.4195618644902101E-3</v>
      </c>
    </row>
    <row r="20" spans="1:9" ht="16.5" x14ac:dyDescent="0.5">
      <c r="A20" s="89" t="s">
        <v>80</v>
      </c>
      <c r="B20" s="91">
        <v>109.35</v>
      </c>
      <c r="C20" s="91">
        <v>261.11</v>
      </c>
      <c r="D20" s="91">
        <v>512.55999999999995</v>
      </c>
      <c r="E20" s="91">
        <v>605.75</v>
      </c>
      <c r="F20" s="91">
        <v>520.84</v>
      </c>
      <c r="H20" s="89" t="s">
        <v>86</v>
      </c>
      <c r="I20" s="96">
        <v>4.3574465691261204E-3</v>
      </c>
    </row>
    <row r="21" spans="1:9" ht="16.5" x14ac:dyDescent="0.5">
      <c r="A21" s="89" t="s">
        <v>84</v>
      </c>
      <c r="B21" s="91">
        <v>81.509999999999991</v>
      </c>
      <c r="C21" s="91">
        <v>48.879999999999995</v>
      </c>
      <c r="D21" s="91">
        <v>53.069999999999993</v>
      </c>
      <c r="E21" s="91">
        <v>49.42</v>
      </c>
      <c r="F21" s="91">
        <v>49.42</v>
      </c>
      <c r="H21" s="89" t="s">
        <v>87</v>
      </c>
      <c r="I21" s="96">
        <v>4.1957124038384912E-3</v>
      </c>
    </row>
    <row r="22" spans="1:9" ht="16.5" x14ac:dyDescent="0.5">
      <c r="A22" s="89" t="s">
        <v>85</v>
      </c>
      <c r="B22" s="91">
        <v>0</v>
      </c>
      <c r="C22" s="91">
        <v>0</v>
      </c>
      <c r="D22" s="91">
        <v>13.95</v>
      </c>
      <c r="E22" s="91">
        <v>37.71</v>
      </c>
      <c r="F22" s="91">
        <v>37.71</v>
      </c>
      <c r="H22" s="89" t="s">
        <v>88</v>
      </c>
      <c r="I22" s="96">
        <v>3.0870129809247447E-3</v>
      </c>
    </row>
    <row r="23" spans="1:9" ht="16.5" x14ac:dyDescent="0.5">
      <c r="A23" s="89" t="s">
        <v>88</v>
      </c>
      <c r="B23" s="91">
        <v>0</v>
      </c>
      <c r="C23" s="91">
        <v>0</v>
      </c>
      <c r="D23" s="91">
        <v>0</v>
      </c>
      <c r="E23" s="91">
        <v>27.22</v>
      </c>
      <c r="F23" s="91">
        <v>26.34</v>
      </c>
      <c r="H23" s="89" t="s">
        <v>89</v>
      </c>
      <c r="I23" s="96">
        <v>3.1526442364037825E-4</v>
      </c>
    </row>
    <row r="24" spans="1:9" ht="16.5" x14ac:dyDescent="0.5">
      <c r="B24" s="92">
        <v>4334.9700000000012</v>
      </c>
      <c r="C24" s="92">
        <v>4832.2299999999996</v>
      </c>
      <c r="D24" s="92">
        <v>7298.4699999999984</v>
      </c>
      <c r="E24" s="92">
        <v>8807.619999999999</v>
      </c>
      <c r="F24" s="92">
        <v>8532.5199999999986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36</vt:i4>
      </vt:variant>
    </vt:vector>
  </HeadingPairs>
  <TitlesOfParts>
    <vt:vector size="50" baseType="lpstr">
      <vt:lpstr>Figure 1a</vt:lpstr>
      <vt:lpstr>Figure 1b</vt:lpstr>
      <vt:lpstr>Figure 2a and 3b</vt:lpstr>
      <vt:lpstr>Figure 4</vt:lpstr>
      <vt:lpstr>Table 1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'Figure 1a'!_edn1</vt:lpstr>
      <vt:lpstr>'Figure 1a'!_ednref1</vt:lpstr>
      <vt:lpstr>'Figure 4'!_Ref421639968</vt:lpstr>
      <vt:lpstr>'Figure 5'!_Ref421640861</vt:lpstr>
      <vt:lpstr>'Figure 10'!_Ref421641526</vt:lpstr>
      <vt:lpstr>'Figure 11'!_Ref421641526</vt:lpstr>
      <vt:lpstr>'Figure 12'!_Ref421641526</vt:lpstr>
      <vt:lpstr>'Figure 13'!_Ref421641526</vt:lpstr>
      <vt:lpstr>'Figure 6'!_Ref421641526</vt:lpstr>
      <vt:lpstr>'Figure 7'!_Ref421649845</vt:lpstr>
      <vt:lpstr>'Table 1'!_Ref421657551</vt:lpstr>
      <vt:lpstr>'Figure 9'!_Ref421718023</vt:lpstr>
      <vt:lpstr>'Figure 10'!_Ref421718057</vt:lpstr>
      <vt:lpstr>'Figure 11'!_Ref421718057</vt:lpstr>
      <vt:lpstr>'Figure 12'!_Ref421718057</vt:lpstr>
      <vt:lpstr>'Figure 13'!_Ref421718057</vt:lpstr>
      <vt:lpstr>'Figure 4'!_Ref422246180</vt:lpstr>
      <vt:lpstr>'Figure 10'!_Ref422254950</vt:lpstr>
      <vt:lpstr>'Figure 11'!_Ref422254950</vt:lpstr>
      <vt:lpstr>'Figure 12'!_Ref422254950</vt:lpstr>
      <vt:lpstr>'Figure 13'!_Ref422254950</vt:lpstr>
      <vt:lpstr>'Figure 5'!_Ref422254950</vt:lpstr>
      <vt:lpstr>'Figure 6'!_Ref422254950</vt:lpstr>
      <vt:lpstr>'Figure 7'!_Ref422254950</vt:lpstr>
      <vt:lpstr>'Figure 8'!_Ref422254950</vt:lpstr>
      <vt:lpstr>'Figure 9'!_Ref422254950</vt:lpstr>
      <vt:lpstr>'Figure 10'!_Ref422256729</vt:lpstr>
      <vt:lpstr>'Figure 11'!_Ref422256729</vt:lpstr>
      <vt:lpstr>'Figure 12'!_Ref422256729</vt:lpstr>
      <vt:lpstr>'Figure 13'!_Ref422256729</vt:lpstr>
      <vt:lpstr>'Figure 6'!_Ref422256729</vt:lpstr>
      <vt:lpstr>'Figure 7'!_Ref422256729</vt:lpstr>
      <vt:lpstr>'Figure 8'!_Ref422256729</vt:lpstr>
      <vt:lpstr>'Figure 9'!_Ref422256729</vt:lpstr>
      <vt:lpstr>'Figure 9'!_Ref422347534</vt:lpstr>
      <vt:lpstr>'Figure 2a and 3b'!_Toc422348709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GeorginaC</dc:creator>
  <cp:lastModifiedBy>Duncan Knox</cp:lastModifiedBy>
  <dcterms:created xsi:type="dcterms:W3CDTF">2019-01-02T17:01:09Z</dcterms:created>
  <dcterms:modified xsi:type="dcterms:W3CDTF">2019-09-26T10:38:13Z</dcterms:modified>
</cp:coreProperties>
</file>