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Data Updates\Metadata\Metadata submissions\Final files\Reports\Other\"/>
    </mc:Choice>
  </mc:AlternateContent>
  <xr:revisionPtr revIDLastSave="0" documentId="13_ncr:1_{56A85FE0-19B0-44E4-B284-BA08A642A618}" xr6:coauthVersionLast="44" xr6:coauthVersionMax="44" xr10:uidLastSave="{00000000-0000-0000-0000-000000000000}"/>
  <bookViews>
    <workbookView xWindow="-120" yWindow="-120" windowWidth="29040" windowHeight="15840" xr2:uid="{12D12A0A-67AC-4A61-A549-06391B35CC91}"/>
  </bookViews>
  <sheets>
    <sheet name="Figure 1" sheetId="2" r:id="rId1"/>
    <sheet name="Figure 2" sheetId="3" r:id="rId2"/>
    <sheet name="Figure 3" sheetId="4" r:id="rId3"/>
    <sheet name="Figure 4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6" i="4"/>
  <c r="G7" i="4"/>
  <c r="H7" i="4"/>
  <c r="G8" i="4"/>
  <c r="H8" i="4"/>
  <c r="G9" i="4"/>
  <c r="H9" i="4"/>
  <c r="C10" i="4"/>
  <c r="H10" i="4" s="1"/>
  <c r="D10" i="4"/>
  <c r="E10" i="4"/>
  <c r="C32" i="3"/>
  <c r="C28" i="3"/>
</calcChain>
</file>

<file path=xl/sharedStrings.xml><?xml version="1.0" encoding="utf-8"?>
<sst xmlns="http://schemas.openxmlformats.org/spreadsheetml/2006/main" count="145" uniqueCount="74">
  <si>
    <t>Nairobi City</t>
  </si>
  <si>
    <t>Nyamira</t>
  </si>
  <si>
    <t>Kisii</t>
  </si>
  <si>
    <t>Migori</t>
  </si>
  <si>
    <t>Homabay</t>
  </si>
  <si>
    <t>Kisumu</t>
  </si>
  <si>
    <t>Siaya</t>
  </si>
  <si>
    <t>Busia</t>
  </si>
  <si>
    <t>Bungoma</t>
  </si>
  <si>
    <t>Vihiga</t>
  </si>
  <si>
    <t>Kakamega</t>
  </si>
  <si>
    <t>Bomet</t>
  </si>
  <si>
    <t>Kericho</t>
  </si>
  <si>
    <t>Kajiado</t>
  </si>
  <si>
    <t>Narok</t>
  </si>
  <si>
    <t>Nakuru</t>
  </si>
  <si>
    <t>Laikipia</t>
  </si>
  <si>
    <t>Baringo</t>
  </si>
  <si>
    <t>Nandi</t>
  </si>
  <si>
    <t>Elgeyo Marakwet</t>
  </si>
  <si>
    <t>Uasin Gishu</t>
  </si>
  <si>
    <t>Trans Nzoia</t>
  </si>
  <si>
    <t>Samburu</t>
  </si>
  <si>
    <t>West Pokot</t>
  </si>
  <si>
    <t>Turkana</t>
  </si>
  <si>
    <t>Kiambu</t>
  </si>
  <si>
    <t>Murang'a</t>
  </si>
  <si>
    <t>Kirinyaga</t>
  </si>
  <si>
    <t>Nyeri</t>
  </si>
  <si>
    <t>Nyandarua</t>
  </si>
  <si>
    <t>Makueni</t>
  </si>
  <si>
    <t>Machakos</t>
  </si>
  <si>
    <t>Kitui</t>
  </si>
  <si>
    <t>Embu</t>
  </si>
  <si>
    <t>Tharaka-Nithi</t>
  </si>
  <si>
    <t>Meru</t>
  </si>
  <si>
    <t>Isiolo</t>
  </si>
  <si>
    <t>Marsabit</t>
  </si>
  <si>
    <t>Mandera</t>
  </si>
  <si>
    <t>Wajir</t>
  </si>
  <si>
    <t>Garissa</t>
  </si>
  <si>
    <t>Taita Taveta</t>
  </si>
  <si>
    <t>Lamu</t>
  </si>
  <si>
    <t>Tana River</t>
  </si>
  <si>
    <t>Kilifi</t>
  </si>
  <si>
    <t>Kwale</t>
  </si>
  <si>
    <t>Mombasa</t>
  </si>
  <si>
    <t>County/ Residence</t>
  </si>
  <si>
    <t xml:space="preserve">Source: Development Initiatives (DI) based on 2015/16 Kenya Integrated Household Budget Survey (KIHBS)
and 2009 census data obtained from the 2014 Socio-Economic Atlas. </t>
  </si>
  <si>
    <t>Figure 1: Proportion of households accessing water from an improved source, 2009 and 2015/16</t>
  </si>
  <si>
    <t>Nairobi city</t>
  </si>
  <si>
    <t>County / Residence</t>
  </si>
  <si>
    <t>Source: DI based on 2009 census and 2015/16 KIHBS data.</t>
  </si>
  <si>
    <t>Figure 2: Proportion of households accessing improved sanitation services, 2009 and 2015/16</t>
  </si>
  <si>
    <t>2017/18</t>
  </si>
  <si>
    <t>2016/17</t>
  </si>
  <si>
    <t>2015/16</t>
  </si>
  <si>
    <t>2014/15</t>
  </si>
  <si>
    <t>Share of dev</t>
  </si>
  <si>
    <t>Change in volume</t>
  </si>
  <si>
    <t xml:space="preserve">Share of WASH in total expenditure </t>
  </si>
  <si>
    <t xml:space="preserve">Total WASH </t>
  </si>
  <si>
    <t xml:space="preserve">Recurrent </t>
  </si>
  <si>
    <t xml:space="preserve">Development </t>
  </si>
  <si>
    <t xml:space="preserve">Year </t>
  </si>
  <si>
    <t>Source: DI based on County Budget Implementation Review Reports for various years.</t>
  </si>
  <si>
    <t>Figure 3: National government expenditure on WASH, 2014/15 to 2017/18</t>
  </si>
  <si>
    <t>Figure 4: Cumulative county expenditure to water and sanitation, 2014/15 to 2017/18</t>
  </si>
  <si>
    <t>Source: DI based on County Budget Implementation Review Reports.</t>
  </si>
  <si>
    <t xml:space="preserve">County </t>
  </si>
  <si>
    <t>Share of water and sanitation</t>
  </si>
  <si>
    <t xml:space="preserve">Total </t>
  </si>
  <si>
    <t>Homa Bay</t>
  </si>
  <si>
    <t xml:space="preserve">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</si>
</sst>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6">
    <xf numFmtId="0" fontId="0" fillId="0" borderId="0" xfId="0"/>
    <xf numFmtId="0" fontId="2" fillId="2" borderId="1" xfId="2" applyFont="1" applyAlignment="1">
      <alignment wrapText="1"/>
    </xf>
    <xf numFmtId="0" fontId="2" fillId="2" borderId="1" xfId="2" applyFont="1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</cellXfs>
  <cellStyles count="3">
    <cellStyle name="Normal" xfId="0" builtinId="0"/>
    <cellStyle name="Note" xfId="2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1'!$B$4</c:f>
              <c:strCache>
                <c:ptCount val="1"/>
                <c:pt idx="0">
                  <c:v> 2015/16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1'!$A$5:$A$51</c:f>
              <c:strCache>
                <c:ptCount val="47"/>
                <c:pt idx="0">
                  <c:v>Bomet</c:v>
                </c:pt>
                <c:pt idx="1">
                  <c:v>Mandera</c:v>
                </c:pt>
                <c:pt idx="2">
                  <c:v>Homabay</c:v>
                </c:pt>
                <c:pt idx="3">
                  <c:v>Narok</c:v>
                </c:pt>
                <c:pt idx="4">
                  <c:v>West Pokot</c:v>
                </c:pt>
                <c:pt idx="5">
                  <c:v>Samburu</c:v>
                </c:pt>
                <c:pt idx="6">
                  <c:v>Marsabit</c:v>
                </c:pt>
                <c:pt idx="7">
                  <c:v>Elgeyo Marakwet</c:v>
                </c:pt>
                <c:pt idx="8">
                  <c:v>Wajir</c:v>
                </c:pt>
                <c:pt idx="9">
                  <c:v>Nandi</c:v>
                </c:pt>
                <c:pt idx="10">
                  <c:v>Baringo</c:v>
                </c:pt>
                <c:pt idx="11">
                  <c:v>Makueni</c:v>
                </c:pt>
                <c:pt idx="12">
                  <c:v>Kitui</c:v>
                </c:pt>
                <c:pt idx="13">
                  <c:v>Siaya</c:v>
                </c:pt>
                <c:pt idx="14">
                  <c:v>Tharaka-Nithi</c:v>
                </c:pt>
                <c:pt idx="15">
                  <c:v>Garissa</c:v>
                </c:pt>
                <c:pt idx="16">
                  <c:v>Kwale</c:v>
                </c:pt>
                <c:pt idx="17">
                  <c:v>Migori</c:v>
                </c:pt>
                <c:pt idx="18">
                  <c:v>Turkana</c:v>
                </c:pt>
                <c:pt idx="19">
                  <c:v>Kirinyaga</c:v>
                </c:pt>
                <c:pt idx="20">
                  <c:v>Laikipia</c:v>
                </c:pt>
                <c:pt idx="21">
                  <c:v>Embu</c:v>
                </c:pt>
                <c:pt idx="22">
                  <c:v>Kericho</c:v>
                </c:pt>
                <c:pt idx="23">
                  <c:v>Tana River</c:v>
                </c:pt>
                <c:pt idx="24">
                  <c:v>Murang'a</c:v>
                </c:pt>
                <c:pt idx="25">
                  <c:v>Machakos</c:v>
                </c:pt>
                <c:pt idx="26">
                  <c:v>Uasin Gishu</c:v>
                </c:pt>
                <c:pt idx="27">
                  <c:v>Meru</c:v>
                </c:pt>
                <c:pt idx="28">
                  <c:v>Nakuru</c:v>
                </c:pt>
                <c:pt idx="29">
                  <c:v>Busia</c:v>
                </c:pt>
                <c:pt idx="30">
                  <c:v>Lamu</c:v>
                </c:pt>
                <c:pt idx="31">
                  <c:v>Isiolo</c:v>
                </c:pt>
                <c:pt idx="32">
                  <c:v>Bungoma</c:v>
                </c:pt>
                <c:pt idx="33">
                  <c:v>Kilifi</c:v>
                </c:pt>
                <c:pt idx="34">
                  <c:v>Trans Nzoia</c:v>
                </c:pt>
                <c:pt idx="35">
                  <c:v>Taita Taveta</c:v>
                </c:pt>
                <c:pt idx="36">
                  <c:v>Kisumu</c:v>
                </c:pt>
                <c:pt idx="37">
                  <c:v>Nyandarua</c:v>
                </c:pt>
                <c:pt idx="38">
                  <c:v>Mombasa</c:v>
                </c:pt>
                <c:pt idx="39">
                  <c:v>Nyeri</c:v>
                </c:pt>
                <c:pt idx="40">
                  <c:v>Nyamira</c:v>
                </c:pt>
                <c:pt idx="41">
                  <c:v>Kajiado</c:v>
                </c:pt>
                <c:pt idx="42">
                  <c:v>Vihiga</c:v>
                </c:pt>
                <c:pt idx="43">
                  <c:v>Kisii</c:v>
                </c:pt>
                <c:pt idx="44">
                  <c:v>Kakamega</c:v>
                </c:pt>
                <c:pt idx="45">
                  <c:v>Kiambu</c:v>
                </c:pt>
                <c:pt idx="46">
                  <c:v>Nairobi City</c:v>
                </c:pt>
              </c:strCache>
            </c:strRef>
          </c:cat>
          <c:val>
            <c:numRef>
              <c:f>'Figure 1'!$B$5:$B$51</c:f>
              <c:numCache>
                <c:formatCode>General</c:formatCode>
                <c:ptCount val="47"/>
                <c:pt idx="0">
                  <c:v>27.8</c:v>
                </c:pt>
                <c:pt idx="1">
                  <c:v>32.800000000000004</c:v>
                </c:pt>
                <c:pt idx="2">
                  <c:v>33.9</c:v>
                </c:pt>
                <c:pt idx="3">
                  <c:v>34.5</c:v>
                </c:pt>
                <c:pt idx="4">
                  <c:v>37.199999999999996</c:v>
                </c:pt>
                <c:pt idx="5">
                  <c:v>42</c:v>
                </c:pt>
                <c:pt idx="6">
                  <c:v>42.900000000000006</c:v>
                </c:pt>
                <c:pt idx="7">
                  <c:v>44.199999999999996</c:v>
                </c:pt>
                <c:pt idx="8">
                  <c:v>44.7</c:v>
                </c:pt>
                <c:pt idx="9">
                  <c:v>44.800000000000004</c:v>
                </c:pt>
                <c:pt idx="10">
                  <c:v>48.400000000000006</c:v>
                </c:pt>
                <c:pt idx="11">
                  <c:v>53.099999999999994</c:v>
                </c:pt>
                <c:pt idx="12">
                  <c:v>53.20000000000001</c:v>
                </c:pt>
                <c:pt idx="13">
                  <c:v>57.100000000000009</c:v>
                </c:pt>
                <c:pt idx="14">
                  <c:v>59.300000000000004</c:v>
                </c:pt>
                <c:pt idx="15">
                  <c:v>59.8</c:v>
                </c:pt>
                <c:pt idx="16">
                  <c:v>60.6</c:v>
                </c:pt>
                <c:pt idx="17">
                  <c:v>60.899999999999991</c:v>
                </c:pt>
                <c:pt idx="18">
                  <c:v>63.3</c:v>
                </c:pt>
                <c:pt idx="19">
                  <c:v>63.7</c:v>
                </c:pt>
                <c:pt idx="20">
                  <c:v>64.2</c:v>
                </c:pt>
                <c:pt idx="21">
                  <c:v>65.900000000000006</c:v>
                </c:pt>
                <c:pt idx="22">
                  <c:v>66.400000000000006</c:v>
                </c:pt>
                <c:pt idx="23">
                  <c:v>67.2</c:v>
                </c:pt>
                <c:pt idx="24">
                  <c:v>67.8</c:v>
                </c:pt>
                <c:pt idx="25">
                  <c:v>68.400000000000006</c:v>
                </c:pt>
                <c:pt idx="26">
                  <c:v>69.300000000000011</c:v>
                </c:pt>
                <c:pt idx="27">
                  <c:v>70.2</c:v>
                </c:pt>
                <c:pt idx="28">
                  <c:v>72.3</c:v>
                </c:pt>
                <c:pt idx="29">
                  <c:v>74.900000000000006</c:v>
                </c:pt>
                <c:pt idx="30">
                  <c:v>75</c:v>
                </c:pt>
                <c:pt idx="31">
                  <c:v>75.000000000000014</c:v>
                </c:pt>
                <c:pt idx="32">
                  <c:v>75.7</c:v>
                </c:pt>
                <c:pt idx="33">
                  <c:v>78.40000000000002</c:v>
                </c:pt>
                <c:pt idx="34">
                  <c:v>79.8</c:v>
                </c:pt>
                <c:pt idx="35">
                  <c:v>79.900000000000006</c:v>
                </c:pt>
                <c:pt idx="36">
                  <c:v>79.900000000000006</c:v>
                </c:pt>
                <c:pt idx="37">
                  <c:v>81.900000000000006</c:v>
                </c:pt>
                <c:pt idx="38">
                  <c:v>82.6</c:v>
                </c:pt>
                <c:pt idx="39">
                  <c:v>82.699999999999989</c:v>
                </c:pt>
                <c:pt idx="40">
                  <c:v>83.600000000000009</c:v>
                </c:pt>
                <c:pt idx="41">
                  <c:v>87.3</c:v>
                </c:pt>
                <c:pt idx="42">
                  <c:v>88.3</c:v>
                </c:pt>
                <c:pt idx="43">
                  <c:v>89.4</c:v>
                </c:pt>
                <c:pt idx="44">
                  <c:v>89.899999999999991</c:v>
                </c:pt>
                <c:pt idx="45">
                  <c:v>93.2</c:v>
                </c:pt>
                <c:pt idx="46">
                  <c:v>97.100000000000023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6-4A05-A900-A84C41DDF40A}"/>
            </c:ext>
          </c:extLst>
        </c:ser>
        <c:ser>
          <c:idx val="1"/>
          <c:order val="1"/>
          <c:tx>
            <c:strRef>
              <c:f>'Figure 1'!$C$4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1'!$A$5:$A$51</c:f>
              <c:strCache>
                <c:ptCount val="47"/>
                <c:pt idx="0">
                  <c:v>Bomet</c:v>
                </c:pt>
                <c:pt idx="1">
                  <c:v>Mandera</c:v>
                </c:pt>
                <c:pt idx="2">
                  <c:v>Homabay</c:v>
                </c:pt>
                <c:pt idx="3">
                  <c:v>Narok</c:v>
                </c:pt>
                <c:pt idx="4">
                  <c:v>West Pokot</c:v>
                </c:pt>
                <c:pt idx="5">
                  <c:v>Samburu</c:v>
                </c:pt>
                <c:pt idx="6">
                  <c:v>Marsabit</c:v>
                </c:pt>
                <c:pt idx="7">
                  <c:v>Elgeyo Marakwet</c:v>
                </c:pt>
                <c:pt idx="8">
                  <c:v>Wajir</c:v>
                </c:pt>
                <c:pt idx="9">
                  <c:v>Nandi</c:v>
                </c:pt>
                <c:pt idx="10">
                  <c:v>Baringo</c:v>
                </c:pt>
                <c:pt idx="11">
                  <c:v>Makueni</c:v>
                </c:pt>
                <c:pt idx="12">
                  <c:v>Kitui</c:v>
                </c:pt>
                <c:pt idx="13">
                  <c:v>Siaya</c:v>
                </c:pt>
                <c:pt idx="14">
                  <c:v>Tharaka-Nithi</c:v>
                </c:pt>
                <c:pt idx="15">
                  <c:v>Garissa</c:v>
                </c:pt>
                <c:pt idx="16">
                  <c:v>Kwale</c:v>
                </c:pt>
                <c:pt idx="17">
                  <c:v>Migori</c:v>
                </c:pt>
                <c:pt idx="18">
                  <c:v>Turkana</c:v>
                </c:pt>
                <c:pt idx="19">
                  <c:v>Kirinyaga</c:v>
                </c:pt>
                <c:pt idx="20">
                  <c:v>Laikipia</c:v>
                </c:pt>
                <c:pt idx="21">
                  <c:v>Embu</c:v>
                </c:pt>
                <c:pt idx="22">
                  <c:v>Kericho</c:v>
                </c:pt>
                <c:pt idx="23">
                  <c:v>Tana River</c:v>
                </c:pt>
                <c:pt idx="24">
                  <c:v>Murang'a</c:v>
                </c:pt>
                <c:pt idx="25">
                  <c:v>Machakos</c:v>
                </c:pt>
                <c:pt idx="26">
                  <c:v>Uasin Gishu</c:v>
                </c:pt>
                <c:pt idx="27">
                  <c:v>Meru</c:v>
                </c:pt>
                <c:pt idx="28">
                  <c:v>Nakuru</c:v>
                </c:pt>
                <c:pt idx="29">
                  <c:v>Busia</c:v>
                </c:pt>
                <c:pt idx="30">
                  <c:v>Lamu</c:v>
                </c:pt>
                <c:pt idx="31">
                  <c:v>Isiolo</c:v>
                </c:pt>
                <c:pt idx="32">
                  <c:v>Bungoma</c:v>
                </c:pt>
                <c:pt idx="33">
                  <c:v>Kilifi</c:v>
                </c:pt>
                <c:pt idx="34">
                  <c:v>Trans Nzoia</c:v>
                </c:pt>
                <c:pt idx="35">
                  <c:v>Taita Taveta</c:v>
                </c:pt>
                <c:pt idx="36">
                  <c:v>Kisumu</c:v>
                </c:pt>
                <c:pt idx="37">
                  <c:v>Nyandarua</c:v>
                </c:pt>
                <c:pt idx="38">
                  <c:v>Mombasa</c:v>
                </c:pt>
                <c:pt idx="39">
                  <c:v>Nyeri</c:v>
                </c:pt>
                <c:pt idx="40">
                  <c:v>Nyamira</c:v>
                </c:pt>
                <c:pt idx="41">
                  <c:v>Kajiado</c:v>
                </c:pt>
                <c:pt idx="42">
                  <c:v>Vihiga</c:v>
                </c:pt>
                <c:pt idx="43">
                  <c:v>Kisii</c:v>
                </c:pt>
                <c:pt idx="44">
                  <c:v>Kakamega</c:v>
                </c:pt>
                <c:pt idx="45">
                  <c:v>Kiambu</c:v>
                </c:pt>
                <c:pt idx="46">
                  <c:v>Nairobi City</c:v>
                </c:pt>
              </c:strCache>
            </c:strRef>
          </c:cat>
          <c:val>
            <c:numRef>
              <c:f>'Figure 1'!$C$5:$C$51</c:f>
              <c:numCache>
                <c:formatCode>General</c:formatCode>
                <c:ptCount val="47"/>
                <c:pt idx="0">
                  <c:v>27.5</c:v>
                </c:pt>
                <c:pt idx="1">
                  <c:v>37.6</c:v>
                </c:pt>
                <c:pt idx="2">
                  <c:v>28.3</c:v>
                </c:pt>
                <c:pt idx="3">
                  <c:v>21.4</c:v>
                </c:pt>
                <c:pt idx="4">
                  <c:v>24</c:v>
                </c:pt>
                <c:pt idx="5">
                  <c:v>35.200000000000003</c:v>
                </c:pt>
                <c:pt idx="6">
                  <c:v>38.200000000000003</c:v>
                </c:pt>
                <c:pt idx="7">
                  <c:v>36.4</c:v>
                </c:pt>
                <c:pt idx="8">
                  <c:v>46</c:v>
                </c:pt>
                <c:pt idx="9">
                  <c:v>37.6</c:v>
                </c:pt>
                <c:pt idx="10">
                  <c:v>25.9</c:v>
                </c:pt>
                <c:pt idx="11">
                  <c:v>36.9</c:v>
                </c:pt>
                <c:pt idx="12">
                  <c:v>27.2</c:v>
                </c:pt>
                <c:pt idx="13">
                  <c:v>36.1</c:v>
                </c:pt>
                <c:pt idx="14">
                  <c:v>48.2</c:v>
                </c:pt>
                <c:pt idx="15">
                  <c:v>64.099999999999994</c:v>
                </c:pt>
                <c:pt idx="16">
                  <c:v>51.5</c:v>
                </c:pt>
                <c:pt idx="17">
                  <c:v>28.8</c:v>
                </c:pt>
                <c:pt idx="18">
                  <c:v>44.3</c:v>
                </c:pt>
                <c:pt idx="19">
                  <c:v>53.9</c:v>
                </c:pt>
                <c:pt idx="20">
                  <c:v>54</c:v>
                </c:pt>
                <c:pt idx="21">
                  <c:v>51.1</c:v>
                </c:pt>
                <c:pt idx="22">
                  <c:v>43.9</c:v>
                </c:pt>
                <c:pt idx="23">
                  <c:v>42.3</c:v>
                </c:pt>
                <c:pt idx="24">
                  <c:v>43.2</c:v>
                </c:pt>
                <c:pt idx="25">
                  <c:v>39.4</c:v>
                </c:pt>
                <c:pt idx="26">
                  <c:v>77.3</c:v>
                </c:pt>
                <c:pt idx="27">
                  <c:v>61.4</c:v>
                </c:pt>
                <c:pt idx="28">
                  <c:v>61.6</c:v>
                </c:pt>
                <c:pt idx="29">
                  <c:v>62.3</c:v>
                </c:pt>
                <c:pt idx="30">
                  <c:v>54.9</c:v>
                </c:pt>
                <c:pt idx="31">
                  <c:v>60.9</c:v>
                </c:pt>
                <c:pt idx="32">
                  <c:v>72.3</c:v>
                </c:pt>
                <c:pt idx="33">
                  <c:v>67.900000000000006</c:v>
                </c:pt>
                <c:pt idx="34">
                  <c:v>66.099999999999994</c:v>
                </c:pt>
                <c:pt idx="35">
                  <c:v>66.099999999999994</c:v>
                </c:pt>
                <c:pt idx="36">
                  <c:v>54.8</c:v>
                </c:pt>
                <c:pt idx="37">
                  <c:v>59.3</c:v>
                </c:pt>
                <c:pt idx="38">
                  <c:v>73.900000000000006</c:v>
                </c:pt>
                <c:pt idx="39">
                  <c:v>65.099999999999994</c:v>
                </c:pt>
                <c:pt idx="40">
                  <c:v>48.9</c:v>
                </c:pt>
                <c:pt idx="41">
                  <c:v>67.2</c:v>
                </c:pt>
                <c:pt idx="42">
                  <c:v>63.2</c:v>
                </c:pt>
                <c:pt idx="43">
                  <c:v>50.9</c:v>
                </c:pt>
                <c:pt idx="44">
                  <c:v>61.2</c:v>
                </c:pt>
                <c:pt idx="45">
                  <c:v>75.900000000000006</c:v>
                </c:pt>
                <c:pt idx="46">
                  <c:v>82.7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6-4A05-A900-A84C41DD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7518880"/>
        <c:axId val="1907523472"/>
      </c:barChart>
      <c:catAx>
        <c:axId val="190751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523472"/>
        <c:crosses val="autoZero"/>
        <c:auto val="1"/>
        <c:lblAlgn val="ctr"/>
        <c:lblOffset val="100"/>
        <c:noMultiLvlLbl val="0"/>
      </c:catAx>
      <c:valAx>
        <c:axId val="19075234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51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 2015/16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2'!$A$5:$A$51</c:f>
              <c:strCache>
                <c:ptCount val="47"/>
                <c:pt idx="0">
                  <c:v>Wajir</c:v>
                </c:pt>
                <c:pt idx="1">
                  <c:v>Homabay</c:v>
                </c:pt>
                <c:pt idx="2">
                  <c:v>Marsabit</c:v>
                </c:pt>
                <c:pt idx="3">
                  <c:v>West Pokot</c:v>
                </c:pt>
                <c:pt idx="4">
                  <c:v>Bomet</c:v>
                </c:pt>
                <c:pt idx="5">
                  <c:v>Samburu</c:v>
                </c:pt>
                <c:pt idx="6">
                  <c:v>Turkana</c:v>
                </c:pt>
                <c:pt idx="7">
                  <c:v>Kakamega</c:v>
                </c:pt>
                <c:pt idx="8">
                  <c:v>Kwale</c:v>
                </c:pt>
                <c:pt idx="9">
                  <c:v>Trans Nzoia</c:v>
                </c:pt>
                <c:pt idx="10">
                  <c:v>Migori</c:v>
                </c:pt>
                <c:pt idx="11">
                  <c:v>Bungoma</c:v>
                </c:pt>
                <c:pt idx="12">
                  <c:v>Nyamira</c:v>
                </c:pt>
                <c:pt idx="13">
                  <c:v>Mandera</c:v>
                </c:pt>
                <c:pt idx="14">
                  <c:v>Kisii</c:v>
                </c:pt>
                <c:pt idx="15">
                  <c:v>Narok</c:v>
                </c:pt>
                <c:pt idx="16">
                  <c:v>Laikipia</c:v>
                </c:pt>
                <c:pt idx="17">
                  <c:v>Vihiga</c:v>
                </c:pt>
                <c:pt idx="18">
                  <c:v>Siaya</c:v>
                </c:pt>
                <c:pt idx="19">
                  <c:v>Garissa</c:v>
                </c:pt>
                <c:pt idx="20">
                  <c:v>Meru</c:v>
                </c:pt>
                <c:pt idx="21">
                  <c:v>Nyeri</c:v>
                </c:pt>
                <c:pt idx="22">
                  <c:v>Kitui</c:v>
                </c:pt>
                <c:pt idx="23">
                  <c:v>Tana River</c:v>
                </c:pt>
                <c:pt idx="24">
                  <c:v>Busia</c:v>
                </c:pt>
                <c:pt idx="25">
                  <c:v>Nakuru</c:v>
                </c:pt>
                <c:pt idx="26">
                  <c:v>Murang'a</c:v>
                </c:pt>
                <c:pt idx="27">
                  <c:v>Kilifi</c:v>
                </c:pt>
                <c:pt idx="28">
                  <c:v>Lamu</c:v>
                </c:pt>
                <c:pt idx="29">
                  <c:v>Isiolo</c:v>
                </c:pt>
                <c:pt idx="30">
                  <c:v>Nandi</c:v>
                </c:pt>
                <c:pt idx="31">
                  <c:v>Baringo</c:v>
                </c:pt>
                <c:pt idx="32">
                  <c:v>Elgeyo Marakwet</c:v>
                </c:pt>
                <c:pt idx="33">
                  <c:v>Kericho</c:v>
                </c:pt>
                <c:pt idx="34">
                  <c:v>Nyandarua</c:v>
                </c:pt>
                <c:pt idx="35">
                  <c:v>Uasin Gishu</c:v>
                </c:pt>
                <c:pt idx="36">
                  <c:v>Machakos</c:v>
                </c:pt>
                <c:pt idx="37">
                  <c:v>Kajiado</c:v>
                </c:pt>
                <c:pt idx="38">
                  <c:v>Mombasa</c:v>
                </c:pt>
                <c:pt idx="39">
                  <c:v>Kirinyaga</c:v>
                </c:pt>
                <c:pt idx="40">
                  <c:v>Makueni</c:v>
                </c:pt>
                <c:pt idx="41">
                  <c:v>Kiambu</c:v>
                </c:pt>
                <c:pt idx="42">
                  <c:v>Nairobi city</c:v>
                </c:pt>
                <c:pt idx="43">
                  <c:v>Tharaka-Nithi</c:v>
                </c:pt>
                <c:pt idx="44">
                  <c:v>Kisumu</c:v>
                </c:pt>
                <c:pt idx="45">
                  <c:v>Embu</c:v>
                </c:pt>
                <c:pt idx="46">
                  <c:v>Taita Taveta</c:v>
                </c:pt>
              </c:strCache>
            </c:strRef>
          </c:cat>
          <c:val>
            <c:numRef>
              <c:f>'Figure 2'!$B$5:$B$51</c:f>
              <c:numCache>
                <c:formatCode>General</c:formatCode>
                <c:ptCount val="47"/>
                <c:pt idx="0">
                  <c:v>6.2000000000000011</c:v>
                </c:pt>
                <c:pt idx="1">
                  <c:v>25.1</c:v>
                </c:pt>
                <c:pt idx="2">
                  <c:v>26</c:v>
                </c:pt>
                <c:pt idx="3">
                  <c:v>27.299999999999997</c:v>
                </c:pt>
                <c:pt idx="4">
                  <c:v>30.6</c:v>
                </c:pt>
                <c:pt idx="5">
                  <c:v>31.5</c:v>
                </c:pt>
                <c:pt idx="6">
                  <c:v>31.900000000000002</c:v>
                </c:pt>
                <c:pt idx="7">
                  <c:v>32.400000000000006</c:v>
                </c:pt>
                <c:pt idx="8">
                  <c:v>33.700000000000003</c:v>
                </c:pt>
                <c:pt idx="9">
                  <c:v>36.1</c:v>
                </c:pt>
                <c:pt idx="10">
                  <c:v>37.9</c:v>
                </c:pt>
                <c:pt idx="11">
                  <c:v>39.299999999999997</c:v>
                </c:pt>
                <c:pt idx="12">
                  <c:v>40.4</c:v>
                </c:pt>
                <c:pt idx="13">
                  <c:v>40.9</c:v>
                </c:pt>
                <c:pt idx="14">
                  <c:v>41.3</c:v>
                </c:pt>
                <c:pt idx="15">
                  <c:v>42.1</c:v>
                </c:pt>
                <c:pt idx="16">
                  <c:v>42.300000000000004</c:v>
                </c:pt>
                <c:pt idx="17">
                  <c:v>43.2</c:v>
                </c:pt>
                <c:pt idx="18">
                  <c:v>43.699999999999996</c:v>
                </c:pt>
                <c:pt idx="19">
                  <c:v>45.099999999999994</c:v>
                </c:pt>
                <c:pt idx="20">
                  <c:v>48.699999999999996</c:v>
                </c:pt>
                <c:pt idx="21">
                  <c:v>55.2</c:v>
                </c:pt>
                <c:pt idx="22">
                  <c:v>56.8</c:v>
                </c:pt>
                <c:pt idx="23">
                  <c:v>60.599999999999994</c:v>
                </c:pt>
                <c:pt idx="24">
                  <c:v>61.599999999999994</c:v>
                </c:pt>
                <c:pt idx="25">
                  <c:v>62.099999999999994</c:v>
                </c:pt>
                <c:pt idx="26">
                  <c:v>65.599999999999994</c:v>
                </c:pt>
                <c:pt idx="27">
                  <c:v>70</c:v>
                </c:pt>
                <c:pt idx="28">
                  <c:v>70</c:v>
                </c:pt>
                <c:pt idx="29">
                  <c:v>70.699999999999989</c:v>
                </c:pt>
                <c:pt idx="30">
                  <c:v>71</c:v>
                </c:pt>
                <c:pt idx="31">
                  <c:v>71.3</c:v>
                </c:pt>
                <c:pt idx="32">
                  <c:v>72.900000000000006</c:v>
                </c:pt>
                <c:pt idx="33">
                  <c:v>79</c:v>
                </c:pt>
                <c:pt idx="34">
                  <c:v>81.8</c:v>
                </c:pt>
                <c:pt idx="35">
                  <c:v>83.2</c:v>
                </c:pt>
                <c:pt idx="36">
                  <c:v>83.5</c:v>
                </c:pt>
                <c:pt idx="37">
                  <c:v>84.299999999999983</c:v>
                </c:pt>
                <c:pt idx="38">
                  <c:v>86.300000000000011</c:v>
                </c:pt>
                <c:pt idx="39">
                  <c:v>87</c:v>
                </c:pt>
                <c:pt idx="40">
                  <c:v>88</c:v>
                </c:pt>
                <c:pt idx="41">
                  <c:v>90.300000000000011</c:v>
                </c:pt>
                <c:pt idx="42">
                  <c:v>91.90000000000002</c:v>
                </c:pt>
                <c:pt idx="43">
                  <c:v>96.3</c:v>
                </c:pt>
                <c:pt idx="44">
                  <c:v>96.300000000000011</c:v>
                </c:pt>
                <c:pt idx="45">
                  <c:v>98.4</c:v>
                </c:pt>
                <c:pt idx="46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1-466D-AC49-02D4CEF33B4C}"/>
            </c:ext>
          </c:extLst>
        </c:ser>
        <c:ser>
          <c:idx val="1"/>
          <c:order val="1"/>
          <c:tx>
            <c:strRef>
              <c:f>'Figure 2'!$C$4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2'!$A$5:$A$51</c:f>
              <c:strCache>
                <c:ptCount val="47"/>
                <c:pt idx="0">
                  <c:v>Wajir</c:v>
                </c:pt>
                <c:pt idx="1">
                  <c:v>Homabay</c:v>
                </c:pt>
                <c:pt idx="2">
                  <c:v>Marsabit</c:v>
                </c:pt>
                <c:pt idx="3">
                  <c:v>West Pokot</c:v>
                </c:pt>
                <c:pt idx="4">
                  <c:v>Bomet</c:v>
                </c:pt>
                <c:pt idx="5">
                  <c:v>Samburu</c:v>
                </c:pt>
                <c:pt idx="6">
                  <c:v>Turkana</c:v>
                </c:pt>
                <c:pt idx="7">
                  <c:v>Kakamega</c:v>
                </c:pt>
                <c:pt idx="8">
                  <c:v>Kwale</c:v>
                </c:pt>
                <c:pt idx="9">
                  <c:v>Trans Nzoia</c:v>
                </c:pt>
                <c:pt idx="10">
                  <c:v>Migori</c:v>
                </c:pt>
                <c:pt idx="11">
                  <c:v>Bungoma</c:v>
                </c:pt>
                <c:pt idx="12">
                  <c:v>Nyamira</c:v>
                </c:pt>
                <c:pt idx="13">
                  <c:v>Mandera</c:v>
                </c:pt>
                <c:pt idx="14">
                  <c:v>Kisii</c:v>
                </c:pt>
                <c:pt idx="15">
                  <c:v>Narok</c:v>
                </c:pt>
                <c:pt idx="16">
                  <c:v>Laikipia</c:v>
                </c:pt>
                <c:pt idx="17">
                  <c:v>Vihiga</c:v>
                </c:pt>
                <c:pt idx="18">
                  <c:v>Siaya</c:v>
                </c:pt>
                <c:pt idx="19">
                  <c:v>Garissa</c:v>
                </c:pt>
                <c:pt idx="20">
                  <c:v>Meru</c:v>
                </c:pt>
                <c:pt idx="21">
                  <c:v>Nyeri</c:v>
                </c:pt>
                <c:pt idx="22">
                  <c:v>Kitui</c:v>
                </c:pt>
                <c:pt idx="23">
                  <c:v>Tana River</c:v>
                </c:pt>
                <c:pt idx="24">
                  <c:v>Busia</c:v>
                </c:pt>
                <c:pt idx="25">
                  <c:v>Nakuru</c:v>
                </c:pt>
                <c:pt idx="26">
                  <c:v>Murang'a</c:v>
                </c:pt>
                <c:pt idx="27">
                  <c:v>Kilifi</c:v>
                </c:pt>
                <c:pt idx="28">
                  <c:v>Lamu</c:v>
                </c:pt>
                <c:pt idx="29">
                  <c:v>Isiolo</c:v>
                </c:pt>
                <c:pt idx="30">
                  <c:v>Nandi</c:v>
                </c:pt>
                <c:pt idx="31">
                  <c:v>Baringo</c:v>
                </c:pt>
                <c:pt idx="32">
                  <c:v>Elgeyo Marakwet</c:v>
                </c:pt>
                <c:pt idx="33">
                  <c:v>Kericho</c:v>
                </c:pt>
                <c:pt idx="34">
                  <c:v>Nyandarua</c:v>
                </c:pt>
                <c:pt idx="35">
                  <c:v>Uasin Gishu</c:v>
                </c:pt>
                <c:pt idx="36">
                  <c:v>Machakos</c:v>
                </c:pt>
                <c:pt idx="37">
                  <c:v>Kajiado</c:v>
                </c:pt>
                <c:pt idx="38">
                  <c:v>Mombasa</c:v>
                </c:pt>
                <c:pt idx="39">
                  <c:v>Kirinyaga</c:v>
                </c:pt>
                <c:pt idx="40">
                  <c:v>Makueni</c:v>
                </c:pt>
                <c:pt idx="41">
                  <c:v>Kiambu</c:v>
                </c:pt>
                <c:pt idx="42">
                  <c:v>Nairobi city</c:v>
                </c:pt>
                <c:pt idx="43">
                  <c:v>Tharaka-Nithi</c:v>
                </c:pt>
                <c:pt idx="44">
                  <c:v>Kisumu</c:v>
                </c:pt>
                <c:pt idx="45">
                  <c:v>Embu</c:v>
                </c:pt>
                <c:pt idx="46">
                  <c:v>Taita Taveta</c:v>
                </c:pt>
              </c:strCache>
            </c:strRef>
          </c:cat>
          <c:val>
            <c:numRef>
              <c:f>'Figure 2'!$C$5:$C$51</c:f>
              <c:numCache>
                <c:formatCode>0.0</c:formatCode>
                <c:ptCount val="47"/>
                <c:pt idx="0">
                  <c:v>7.5</c:v>
                </c:pt>
                <c:pt idx="1">
                  <c:v>40.699999999999996</c:v>
                </c:pt>
                <c:pt idx="2">
                  <c:v>25.900000000000002</c:v>
                </c:pt>
                <c:pt idx="3">
                  <c:v>26.8</c:v>
                </c:pt>
                <c:pt idx="4">
                  <c:v>69</c:v>
                </c:pt>
                <c:pt idx="5">
                  <c:v>21.6</c:v>
                </c:pt>
                <c:pt idx="6">
                  <c:v>12.2</c:v>
                </c:pt>
                <c:pt idx="7">
                  <c:v>83.5</c:v>
                </c:pt>
                <c:pt idx="8">
                  <c:v>34</c:v>
                </c:pt>
                <c:pt idx="9">
                  <c:v>75</c:v>
                </c:pt>
                <c:pt idx="10">
                  <c:v>51.4</c:v>
                </c:pt>
                <c:pt idx="11">
                  <c:v>71.5</c:v>
                </c:pt>
                <c:pt idx="12">
                  <c:v>66.8</c:v>
                </c:pt>
                <c:pt idx="13">
                  <c:v>16.400000000000002</c:v>
                </c:pt>
                <c:pt idx="14">
                  <c:v>64</c:v>
                </c:pt>
                <c:pt idx="15">
                  <c:v>36.700000000000003</c:v>
                </c:pt>
                <c:pt idx="16">
                  <c:v>72.3</c:v>
                </c:pt>
                <c:pt idx="17">
                  <c:v>85.6</c:v>
                </c:pt>
                <c:pt idx="18">
                  <c:v>47.9</c:v>
                </c:pt>
                <c:pt idx="19">
                  <c:v>31</c:v>
                </c:pt>
                <c:pt idx="20">
                  <c:v>78.100000000000009</c:v>
                </c:pt>
                <c:pt idx="21">
                  <c:v>74.3</c:v>
                </c:pt>
                <c:pt idx="22">
                  <c:v>54</c:v>
                </c:pt>
                <c:pt idx="23">
                  <c:v>23.1</c:v>
                </c:pt>
                <c:pt idx="24">
                  <c:v>60.699999999999996</c:v>
                </c:pt>
                <c:pt idx="25">
                  <c:v>76.900000000000006</c:v>
                </c:pt>
                <c:pt idx="26">
                  <c:v>69.099999999999994</c:v>
                </c:pt>
                <c:pt idx="27">
                  <c:v>48</c:v>
                </c:pt>
                <c:pt idx="28">
                  <c:v>57.099999999999994</c:v>
                </c:pt>
                <c:pt idx="29">
                  <c:v>42.1</c:v>
                </c:pt>
                <c:pt idx="30">
                  <c:v>72.7</c:v>
                </c:pt>
                <c:pt idx="31">
                  <c:v>41</c:v>
                </c:pt>
                <c:pt idx="32">
                  <c:v>48.4</c:v>
                </c:pt>
                <c:pt idx="33">
                  <c:v>64.400000000000006</c:v>
                </c:pt>
                <c:pt idx="34">
                  <c:v>74.099999999999994</c:v>
                </c:pt>
                <c:pt idx="35">
                  <c:v>78.600000000000009</c:v>
                </c:pt>
                <c:pt idx="36">
                  <c:v>62.7</c:v>
                </c:pt>
                <c:pt idx="37">
                  <c:v>61</c:v>
                </c:pt>
                <c:pt idx="38">
                  <c:v>81.2</c:v>
                </c:pt>
                <c:pt idx="39">
                  <c:v>82.899999999999991</c:v>
                </c:pt>
                <c:pt idx="40">
                  <c:v>56.399999999999991</c:v>
                </c:pt>
                <c:pt idx="41">
                  <c:v>80.5</c:v>
                </c:pt>
                <c:pt idx="42" formatCode="General">
                  <c:v>86.8</c:v>
                </c:pt>
                <c:pt idx="43">
                  <c:v>60.6</c:v>
                </c:pt>
                <c:pt idx="44">
                  <c:v>56.2</c:v>
                </c:pt>
                <c:pt idx="45">
                  <c:v>65.600000000000009</c:v>
                </c:pt>
                <c:pt idx="46">
                  <c:v>67.800000000000011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1-466D-AC49-02D4CEF33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2060848"/>
        <c:axId val="2062063472"/>
      </c:barChart>
      <c:catAx>
        <c:axId val="206206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063472"/>
        <c:crosses val="autoZero"/>
        <c:auto val="1"/>
        <c:lblAlgn val="ctr"/>
        <c:lblOffset val="100"/>
        <c:noMultiLvlLbl val="0"/>
      </c:catAx>
      <c:valAx>
        <c:axId val="206206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06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'[1]expenditure national'!$J$12</c:f>
              <c:strCache>
                <c:ptCount val="1"/>
                <c:pt idx="0">
                  <c:v>Development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'[1]expenditure national'!$I$13:$I$16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'[1]expenditure national'!$J$13:$J$16</c:f>
              <c:numCache>
                <c:formatCode>General</c:formatCode>
                <c:ptCount val="4"/>
                <c:pt idx="0">
                  <c:v>16.399999999999999</c:v>
                </c:pt>
                <c:pt idx="1">
                  <c:v>15.7</c:v>
                </c:pt>
                <c:pt idx="2">
                  <c:v>29.13</c:v>
                </c:pt>
                <c:pt idx="3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19E-B2B4-1FA7E1122C9E}"/>
            </c:ext>
          </c:extLst>
        </c:ser>
        <c:ser>
          <c:idx val="1"/>
          <c:order val="1"/>
          <c:tx>
            <c:strRef>
              <c:f>'[1]expenditure national'!$K$12</c:f>
              <c:strCache>
                <c:ptCount val="1"/>
                <c:pt idx="0">
                  <c:v>Recurrent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'[1]expenditure national'!$I$13:$I$16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'[1]expenditure national'!$K$13:$K$16</c:f>
              <c:numCache>
                <c:formatCode>General</c:formatCode>
                <c:ptCount val="4"/>
                <c:pt idx="0">
                  <c:v>2</c:v>
                </c:pt>
                <c:pt idx="1">
                  <c:v>0.5</c:v>
                </c:pt>
                <c:pt idx="2">
                  <c:v>2.2999999999999998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19E-B2B4-1FA7E112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0827280"/>
        <c:axId val="62082760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'[1]expenditure national'!$L$12</c15:sqref>
                        </c15:formulaRef>
                      </c:ext>
                    </c:extLst>
                    <c:strCache>
                      <c:ptCount val="1"/>
                      <c:pt idx="0">
                        <c:v>Total WASH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'[1]expenditure national'!$I$13:$I$16</c15:sqref>
                        </c15:formulaRef>
                      </c:ext>
                    </c:extLst>
                    <c:strCache>
                      <c:ptCount val="4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'[1]expenditure national'!$L$13:$L$16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18.399999999999999</c:v>
                      </c:pt>
                      <c:pt idx="1">
                        <c:v>16.2</c:v>
                      </c:pt>
                      <c:pt idx="2">
                        <c:v>31.43</c:v>
                      </c:pt>
                      <c:pt idx="3">
                        <c:v>32.799999999999997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D9A-419E-B2B4-1FA7E1122C9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'[1]expenditure national'!$M$12</c:f>
              <c:strCache>
                <c:ptCount val="1"/>
                <c:pt idx="0">
                  <c:v>Share of WASH in total expenditure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'[1]expenditure national'!$I$13:$I$16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'[1]expenditure national'!$M$13:$M$16</c:f>
              <c:numCache>
                <c:formatCode>General</c:formatCode>
                <c:ptCount val="4"/>
                <c:pt idx="0">
                  <c:v>1.3395457192778102E-2</c:v>
                </c:pt>
                <c:pt idx="1">
                  <c:v>9.914927474141624E-3</c:v>
                </c:pt>
                <c:pt idx="2">
                  <c:v>1.6035714285714285E-2</c:v>
                </c:pt>
                <c:pt idx="3">
                  <c:v>1.6649746192893399E-2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9A-419E-B2B4-1FA7E112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17464"/>
        <c:axId val="620917136"/>
      </c:lineChart>
      <c:catAx>
        <c:axId val="62082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27608"/>
        <c:crosses val="autoZero"/>
        <c:auto val="1"/>
        <c:lblAlgn val="ctr"/>
        <c:lblOffset val="100"/>
        <c:noMultiLvlLbl val="0"/>
      </c:catAx>
      <c:valAx>
        <c:axId val="62082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27280"/>
        <c:crosses val="autoZero"/>
        <c:crossBetween val="between"/>
      </c:valAx>
      <c:valAx>
        <c:axId val="6209171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917464"/>
        <c:crosses val="max"/>
        <c:crossBetween val="between"/>
      </c:valAx>
      <c:catAx>
        <c:axId val="620917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0917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'[1]expenditure counties'!$B$170</c:f>
              <c:strCache>
                <c:ptCount val="1"/>
                <c:pt idx="0">
                  <c:v>Recurrent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'[1]expenditure counties'!$A$171:$A$193</c:f>
              <c:strCache>
                <c:ptCount val="23"/>
                <c:pt idx="0">
                  <c:v>Wajir</c:v>
                </c:pt>
                <c:pt idx="1">
                  <c:v>Garissa</c:v>
                </c:pt>
                <c:pt idx="2">
                  <c:v>Marsabit</c:v>
                </c:pt>
                <c:pt idx="3">
                  <c:v>Makueni</c:v>
                </c:pt>
                <c:pt idx="4">
                  <c:v>Meru</c:v>
                </c:pt>
                <c:pt idx="5">
                  <c:v>Uasin Gishu</c:v>
                </c:pt>
                <c:pt idx="6">
                  <c:v>Kwale</c:v>
                </c:pt>
                <c:pt idx="7">
                  <c:v>Mombasa</c:v>
                </c:pt>
                <c:pt idx="8">
                  <c:v>Baringo</c:v>
                </c:pt>
                <c:pt idx="9">
                  <c:v>Bomet</c:v>
                </c:pt>
                <c:pt idx="10">
                  <c:v>Homa Bay</c:v>
                </c:pt>
                <c:pt idx="11">
                  <c:v>Kirinyaga</c:v>
                </c:pt>
                <c:pt idx="12">
                  <c:v>Busia</c:v>
                </c:pt>
                <c:pt idx="13">
                  <c:v>Kisii</c:v>
                </c:pt>
                <c:pt idx="14">
                  <c:v>Kajiado</c:v>
                </c:pt>
                <c:pt idx="15">
                  <c:v>Siaya</c:v>
                </c:pt>
                <c:pt idx="16">
                  <c:v>Isiolo</c:v>
                </c:pt>
                <c:pt idx="17">
                  <c:v>West Pokot</c:v>
                </c:pt>
                <c:pt idx="18">
                  <c:v>Nyeri</c:v>
                </c:pt>
                <c:pt idx="19">
                  <c:v>Kakamega</c:v>
                </c:pt>
                <c:pt idx="20">
                  <c:v>Taita Taveta</c:v>
                </c:pt>
                <c:pt idx="21">
                  <c:v>Kisumu</c:v>
                </c:pt>
                <c:pt idx="22">
                  <c:v>Vihiga</c:v>
                </c:pt>
              </c:strCache>
            </c:strRef>
          </c:cat>
          <c:val>
            <c:numRef>
              <c:f>'[1]expenditure counties'!$B$171:$B$193</c:f>
              <c:numCache>
                <c:formatCode>General</c:formatCode>
                <c:ptCount val="23"/>
                <c:pt idx="0">
                  <c:v>797.03</c:v>
                </c:pt>
                <c:pt idx="1">
                  <c:v>596</c:v>
                </c:pt>
                <c:pt idx="2">
                  <c:v>475.21000000000004</c:v>
                </c:pt>
                <c:pt idx="3">
                  <c:v>527.30999999999995</c:v>
                </c:pt>
                <c:pt idx="4">
                  <c:v>354.45000000000005</c:v>
                </c:pt>
                <c:pt idx="5">
                  <c:v>520.6099999999999</c:v>
                </c:pt>
                <c:pt idx="6">
                  <c:v>159.34</c:v>
                </c:pt>
                <c:pt idx="7">
                  <c:v>996.16</c:v>
                </c:pt>
                <c:pt idx="8">
                  <c:v>419.98</c:v>
                </c:pt>
                <c:pt idx="9">
                  <c:v>299.96999999999997</c:v>
                </c:pt>
                <c:pt idx="10">
                  <c:v>385.91</c:v>
                </c:pt>
                <c:pt idx="11">
                  <c:v>237.57999999999998</c:v>
                </c:pt>
                <c:pt idx="12">
                  <c:v>259.86</c:v>
                </c:pt>
                <c:pt idx="13">
                  <c:v>509.62</c:v>
                </c:pt>
                <c:pt idx="14">
                  <c:v>354.49</c:v>
                </c:pt>
                <c:pt idx="15">
                  <c:v>309.70999999999998</c:v>
                </c:pt>
                <c:pt idx="16">
                  <c:v>200.84</c:v>
                </c:pt>
                <c:pt idx="17">
                  <c:v>210.14999999999998</c:v>
                </c:pt>
                <c:pt idx="18">
                  <c:v>366.52</c:v>
                </c:pt>
                <c:pt idx="19">
                  <c:v>131.41</c:v>
                </c:pt>
                <c:pt idx="20">
                  <c:v>84.1</c:v>
                </c:pt>
                <c:pt idx="21">
                  <c:v>304.56</c:v>
                </c:pt>
                <c:pt idx="22">
                  <c:v>154.95999999999998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7-4F67-88FC-2889378EDF08}"/>
            </c:ext>
          </c:extLst>
        </c:ser>
        <c:ser>
          <c:idx val="1"/>
          <c:order val="1"/>
          <c:tx>
            <c:strRef>
              <c:f>'[1]expenditure counties'!$C$170</c:f>
              <c:strCache>
                <c:ptCount val="1"/>
                <c:pt idx="0">
                  <c:v>Development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'[1]expenditure counties'!$A$171:$A$193</c:f>
              <c:strCache>
                <c:ptCount val="23"/>
                <c:pt idx="0">
                  <c:v>Wajir</c:v>
                </c:pt>
                <c:pt idx="1">
                  <c:v>Garissa</c:v>
                </c:pt>
                <c:pt idx="2">
                  <c:v>Marsabit</c:v>
                </c:pt>
                <c:pt idx="3">
                  <c:v>Makueni</c:v>
                </c:pt>
                <c:pt idx="4">
                  <c:v>Meru</c:v>
                </c:pt>
                <c:pt idx="5">
                  <c:v>Uasin Gishu</c:v>
                </c:pt>
                <c:pt idx="6">
                  <c:v>Kwale</c:v>
                </c:pt>
                <c:pt idx="7">
                  <c:v>Mombasa</c:v>
                </c:pt>
                <c:pt idx="8">
                  <c:v>Baringo</c:v>
                </c:pt>
                <c:pt idx="9">
                  <c:v>Bomet</c:v>
                </c:pt>
                <c:pt idx="10">
                  <c:v>Homa Bay</c:v>
                </c:pt>
                <c:pt idx="11">
                  <c:v>Kirinyaga</c:v>
                </c:pt>
                <c:pt idx="12">
                  <c:v>Busia</c:v>
                </c:pt>
                <c:pt idx="13">
                  <c:v>Kisii</c:v>
                </c:pt>
                <c:pt idx="14">
                  <c:v>Kajiado</c:v>
                </c:pt>
                <c:pt idx="15">
                  <c:v>Siaya</c:v>
                </c:pt>
                <c:pt idx="16">
                  <c:v>Isiolo</c:v>
                </c:pt>
                <c:pt idx="17">
                  <c:v>West Pokot</c:v>
                </c:pt>
                <c:pt idx="18">
                  <c:v>Nyeri</c:v>
                </c:pt>
                <c:pt idx="19">
                  <c:v>Kakamega</c:v>
                </c:pt>
                <c:pt idx="20">
                  <c:v>Taita Taveta</c:v>
                </c:pt>
                <c:pt idx="21">
                  <c:v>Kisumu</c:v>
                </c:pt>
                <c:pt idx="22">
                  <c:v>Vihiga</c:v>
                </c:pt>
              </c:strCache>
            </c:strRef>
          </c:cat>
          <c:val>
            <c:numRef>
              <c:f>'[1]expenditure counties'!$C$171:$C$193</c:f>
              <c:numCache>
                <c:formatCode>General</c:formatCode>
                <c:ptCount val="23"/>
                <c:pt idx="0">
                  <c:v>2894.5</c:v>
                </c:pt>
                <c:pt idx="1">
                  <c:v>2062.4</c:v>
                </c:pt>
                <c:pt idx="2">
                  <c:v>1882.8999999999999</c:v>
                </c:pt>
                <c:pt idx="3">
                  <c:v>1820.8000000000002</c:v>
                </c:pt>
                <c:pt idx="4">
                  <c:v>1706.12</c:v>
                </c:pt>
                <c:pt idx="5">
                  <c:v>1051.78</c:v>
                </c:pt>
                <c:pt idx="6">
                  <c:v>1330.59</c:v>
                </c:pt>
                <c:pt idx="7">
                  <c:v>337.59</c:v>
                </c:pt>
                <c:pt idx="8">
                  <c:v>890.22</c:v>
                </c:pt>
                <c:pt idx="9">
                  <c:v>937.68000000000006</c:v>
                </c:pt>
                <c:pt idx="10">
                  <c:v>731.5100000000001</c:v>
                </c:pt>
                <c:pt idx="11">
                  <c:v>862.74999999999989</c:v>
                </c:pt>
                <c:pt idx="12">
                  <c:v>823.63</c:v>
                </c:pt>
                <c:pt idx="13">
                  <c:v>490.91999999999996</c:v>
                </c:pt>
                <c:pt idx="14">
                  <c:v>581.57000000000005</c:v>
                </c:pt>
                <c:pt idx="15">
                  <c:v>565.33000000000004</c:v>
                </c:pt>
                <c:pt idx="16">
                  <c:v>499.98</c:v>
                </c:pt>
                <c:pt idx="17">
                  <c:v>471.49</c:v>
                </c:pt>
                <c:pt idx="18">
                  <c:v>250.91000000000003</c:v>
                </c:pt>
                <c:pt idx="19">
                  <c:v>457.19000000000005</c:v>
                </c:pt>
                <c:pt idx="20">
                  <c:v>377.68999999999994</c:v>
                </c:pt>
                <c:pt idx="21">
                  <c:v>128.91</c:v>
                </c:pt>
                <c:pt idx="22">
                  <c:v>104.37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7-4F67-88FC-2889378ED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6246792"/>
        <c:axId val="726247120"/>
      </c:barChart>
      <c:lineChart>
        <c:grouping val="standard"/>
        <c:varyColors val="0"/>
        <c:ser>
          <c:idx val="2"/>
          <c:order val="2"/>
          <c:tx>
            <c:strRef>
              <c:f>'[1]expenditure counties'!$D$170</c:f>
              <c:strCache>
                <c:ptCount val="1"/>
                <c:pt idx="0">
                  <c:v>Share of water and sanitation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'[1]expenditure counties'!$A$171:$A$193</c:f>
              <c:strCache>
                <c:ptCount val="23"/>
                <c:pt idx="0">
                  <c:v>Wajir</c:v>
                </c:pt>
                <c:pt idx="1">
                  <c:v>Garissa</c:v>
                </c:pt>
                <c:pt idx="2">
                  <c:v>Marsabit</c:v>
                </c:pt>
                <c:pt idx="3">
                  <c:v>Makueni</c:v>
                </c:pt>
                <c:pt idx="4">
                  <c:v>Meru</c:v>
                </c:pt>
                <c:pt idx="5">
                  <c:v>Uasin Gishu</c:v>
                </c:pt>
                <c:pt idx="6">
                  <c:v>Kwale</c:v>
                </c:pt>
                <c:pt idx="7">
                  <c:v>Mombasa</c:v>
                </c:pt>
                <c:pt idx="8">
                  <c:v>Baringo</c:v>
                </c:pt>
                <c:pt idx="9">
                  <c:v>Bomet</c:v>
                </c:pt>
                <c:pt idx="10">
                  <c:v>Homa Bay</c:v>
                </c:pt>
                <c:pt idx="11">
                  <c:v>Kirinyaga</c:v>
                </c:pt>
                <c:pt idx="12">
                  <c:v>Busia</c:v>
                </c:pt>
                <c:pt idx="13">
                  <c:v>Kisii</c:v>
                </c:pt>
                <c:pt idx="14">
                  <c:v>Kajiado</c:v>
                </c:pt>
                <c:pt idx="15">
                  <c:v>Siaya</c:v>
                </c:pt>
                <c:pt idx="16">
                  <c:v>Isiolo</c:v>
                </c:pt>
                <c:pt idx="17">
                  <c:v>West Pokot</c:v>
                </c:pt>
                <c:pt idx="18">
                  <c:v>Nyeri</c:v>
                </c:pt>
                <c:pt idx="19">
                  <c:v>Kakamega</c:v>
                </c:pt>
                <c:pt idx="20">
                  <c:v>Taita Taveta</c:v>
                </c:pt>
                <c:pt idx="21">
                  <c:v>Kisumu</c:v>
                </c:pt>
                <c:pt idx="22">
                  <c:v>Vihiga</c:v>
                </c:pt>
              </c:strCache>
            </c:strRef>
          </c:cat>
          <c:val>
            <c:numRef>
              <c:f>'[1]expenditure counties'!$D$171:$D$193</c:f>
              <c:numCache>
                <c:formatCode>General</c:formatCode>
                <c:ptCount val="23"/>
                <c:pt idx="0">
                  <c:v>0.13497811628170581</c:v>
                </c:pt>
                <c:pt idx="1">
                  <c:v>9.9296549833354064E-2</c:v>
                </c:pt>
                <c:pt idx="2">
                  <c:v>0.10538685854105449</c:v>
                </c:pt>
                <c:pt idx="3">
                  <c:v>9.0287649589591124E-2</c:v>
                </c:pt>
                <c:pt idx="4">
                  <c:v>7.4632833781791211E-2</c:v>
                </c:pt>
                <c:pt idx="5">
                  <c:v>6.6438302913940622E-2</c:v>
                </c:pt>
                <c:pt idx="6">
                  <c:v>6.5558658615626486E-2</c:v>
                </c:pt>
                <c:pt idx="7">
                  <c:v>3.7393734506307376E-2</c:v>
                </c:pt>
                <c:pt idx="8">
                  <c:v>6.8004330851294648E-2</c:v>
                </c:pt>
                <c:pt idx="9">
                  <c:v>6.2709608379724377E-2</c:v>
                </c:pt>
                <c:pt idx="10">
                  <c:v>5.0933064831152217E-2</c:v>
                </c:pt>
                <c:pt idx="11">
                  <c:v>6.7936869765799227E-2</c:v>
                </c:pt>
                <c:pt idx="12">
                  <c:v>4.8043905484549537E-2</c:v>
                </c:pt>
                <c:pt idx="13">
                  <c:v>3.2226291995573211E-2</c:v>
                </c:pt>
                <c:pt idx="14">
                  <c:v>4.6243728349343052E-2</c:v>
                </c:pt>
                <c:pt idx="15">
                  <c:v>4.6430654079847519E-2</c:v>
                </c:pt>
                <c:pt idx="16">
                  <c:v>5.4555716003876722E-2</c:v>
                </c:pt>
                <c:pt idx="17">
                  <c:v>3.8731702106139999E-2</c:v>
                </c:pt>
                <c:pt idx="18">
                  <c:v>2.9665606447434677E-2</c:v>
                </c:pt>
                <c:pt idx="19">
                  <c:v>1.516388902485837E-2</c:v>
                </c:pt>
                <c:pt idx="20">
                  <c:v>3.3725959326401031E-2</c:v>
                </c:pt>
                <c:pt idx="21">
                  <c:v>1.7041460595529207E-2</c:v>
                </c:pt>
                <c:pt idx="22">
                  <c:v>2.0045063324405695E-2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C7-4F67-88FC-2889378ED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25360"/>
        <c:axId val="669119840"/>
      </c:lineChart>
      <c:catAx>
        <c:axId val="72624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247120"/>
        <c:crosses val="autoZero"/>
        <c:auto val="1"/>
        <c:lblAlgn val="ctr"/>
        <c:lblOffset val="100"/>
        <c:noMultiLvlLbl val="0"/>
      </c:catAx>
      <c:valAx>
        <c:axId val="72624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millions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246792"/>
        <c:crosses val="autoZero"/>
        <c:crossBetween val="between"/>
      </c:valAx>
      <c:valAx>
        <c:axId val="6691198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25360"/>
        <c:crosses val="max"/>
        <c:crossBetween val="between"/>
      </c:valAx>
      <c:catAx>
        <c:axId val="72772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911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579120</xdr:colOff>
      <xdr:row>4</xdr:row>
      <xdr:rowOff>99060</xdr:rowOff>
    </xdr:from>
    <xdr:to>
      <xdr:col>12</xdr:col>
      <xdr:colOff>274320</xdr:colOff>
      <xdr:row>31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119603-3FB0-408A-B14C-8C2C39616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510540</xdr:colOff>
      <xdr:row>17</xdr:row>
      <xdr:rowOff>129540</xdr:rowOff>
    </xdr:from>
    <xdr:to>
      <xdr:col>13</xdr:col>
      <xdr:colOff>205740</xdr:colOff>
      <xdr:row>49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8830DD-69C2-4390-ABBB-8E8C68B63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157162</xdr:rowOff>
    </xdr:from>
    <xdr:to>
      <xdr:col>8</xdr:col>
      <xdr:colOff>276225</xdr:colOff>
      <xdr:row>27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55732B-747A-45C2-A08F-932E625C8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9</xdr:row>
      <xdr:rowOff>71436</xdr:rowOff>
    </xdr:from>
    <xdr:to>
      <xdr:col>15</xdr:col>
      <xdr:colOff>428624</xdr:colOff>
      <xdr:row>25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6DE855-D350-4A77-9C9B-BCBDB0C2B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stoneo\Downloads\Copy%20of%20Water%20expendi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expenditure"/>
      <sheetName val="Sheet1"/>
      <sheetName val="exp and share"/>
      <sheetName val="Sheet3"/>
      <sheetName val="absorption"/>
      <sheetName val="expenditure counties"/>
      <sheetName val="Sheet2"/>
      <sheetName val="expenditure national"/>
      <sheetName val="CSO invstment"/>
    </sheetNames>
    <sheetDataSet>
      <sheetData sheetId="0"/>
      <sheetData sheetId="1"/>
      <sheetData sheetId="2"/>
      <sheetData sheetId="3"/>
      <sheetData sheetId="4"/>
      <sheetData sheetId="5">
        <row r="170">
          <cell r="B170" t="str">
            <v xml:space="preserve">Recurrent </v>
          </cell>
          <cell r="C170" t="str">
            <v xml:space="preserve">Development </v>
          </cell>
          <cell r="D170" t="str">
            <v>Share of water and sanitation</v>
          </cell>
        </row>
        <row r="171">
          <cell r="A171" t="str">
            <v>Wajir</v>
          </cell>
          <cell r="B171">
            <v>797.03</v>
          </cell>
          <cell r="C171">
            <v>2894.5</v>
          </cell>
          <cell r="D171">
            <v>0.13497811628170581</v>
          </cell>
        </row>
        <row r="172">
          <cell r="A172" t="str">
            <v>Garissa</v>
          </cell>
          <cell r="B172">
            <v>596</v>
          </cell>
          <cell r="C172">
            <v>2062.4</v>
          </cell>
          <cell r="D172">
            <v>9.9296549833354064E-2</v>
          </cell>
        </row>
        <row r="173">
          <cell r="A173" t="str">
            <v>Marsabit</v>
          </cell>
          <cell r="B173">
            <v>475.21000000000004</v>
          </cell>
          <cell r="C173">
            <v>1882.8999999999999</v>
          </cell>
          <cell r="D173">
            <v>0.10538685854105449</v>
          </cell>
        </row>
        <row r="174">
          <cell r="A174" t="str">
            <v>Makueni</v>
          </cell>
          <cell r="B174">
            <v>527.30999999999995</v>
          </cell>
          <cell r="C174">
            <v>1820.8000000000002</v>
          </cell>
          <cell r="D174">
            <v>9.0287649589591124E-2</v>
          </cell>
        </row>
        <row r="175">
          <cell r="A175" t="str">
            <v>Meru</v>
          </cell>
          <cell r="B175">
            <v>354.45000000000005</v>
          </cell>
          <cell r="C175">
            <v>1706.12</v>
          </cell>
          <cell r="D175">
            <v>7.4632833781791211E-2</v>
          </cell>
        </row>
        <row r="176">
          <cell r="A176" t="str">
            <v>Uasin Gishu</v>
          </cell>
          <cell r="B176">
            <v>520.6099999999999</v>
          </cell>
          <cell r="C176">
            <v>1051.78</v>
          </cell>
          <cell r="D176">
            <v>6.6438302913940622E-2</v>
          </cell>
        </row>
        <row r="177">
          <cell r="A177" t="str">
            <v>Kwale</v>
          </cell>
          <cell r="B177">
            <v>159.34</v>
          </cell>
          <cell r="C177">
            <v>1330.59</v>
          </cell>
          <cell r="D177">
            <v>6.5558658615626486E-2</v>
          </cell>
        </row>
        <row r="178">
          <cell r="A178" t="str">
            <v>Mombasa</v>
          </cell>
          <cell r="B178">
            <v>996.16</v>
          </cell>
          <cell r="C178">
            <v>337.59</v>
          </cell>
          <cell r="D178">
            <v>3.7393734506307376E-2</v>
          </cell>
        </row>
        <row r="179">
          <cell r="A179" t="str">
            <v>Baringo</v>
          </cell>
          <cell r="B179">
            <v>419.98</v>
          </cell>
          <cell r="C179">
            <v>890.22</v>
          </cell>
          <cell r="D179">
            <v>6.8004330851294648E-2</v>
          </cell>
        </row>
        <row r="180">
          <cell r="A180" t="str">
            <v>Bomet</v>
          </cell>
          <cell r="B180">
            <v>299.96999999999997</v>
          </cell>
          <cell r="C180">
            <v>937.68000000000006</v>
          </cell>
          <cell r="D180">
            <v>6.2709608379724377E-2</v>
          </cell>
        </row>
        <row r="181">
          <cell r="A181" t="str">
            <v>Homa Bay</v>
          </cell>
          <cell r="B181">
            <v>385.91</v>
          </cell>
          <cell r="C181">
            <v>731.5100000000001</v>
          </cell>
          <cell r="D181">
            <v>5.0933064831152217E-2</v>
          </cell>
        </row>
        <row r="182">
          <cell r="A182" t="str">
            <v>Kirinyaga</v>
          </cell>
          <cell r="B182">
            <v>237.57999999999998</v>
          </cell>
          <cell r="C182">
            <v>862.74999999999989</v>
          </cell>
          <cell r="D182">
            <v>6.7936869765799227E-2</v>
          </cell>
        </row>
        <row r="183">
          <cell r="A183" t="str">
            <v>Busia</v>
          </cell>
          <cell r="B183">
            <v>259.86</v>
          </cell>
          <cell r="C183">
            <v>823.63</v>
          </cell>
          <cell r="D183">
            <v>4.8043905484549537E-2</v>
          </cell>
        </row>
        <row r="184">
          <cell r="A184" t="str">
            <v>Kisii</v>
          </cell>
          <cell r="B184">
            <v>509.62</v>
          </cell>
          <cell r="C184">
            <v>490.91999999999996</v>
          </cell>
          <cell r="D184">
            <v>3.2226291995573211E-2</v>
          </cell>
        </row>
        <row r="185">
          <cell r="A185" t="str">
            <v>Kajiado</v>
          </cell>
          <cell r="B185">
            <v>354.49</v>
          </cell>
          <cell r="C185">
            <v>581.57000000000005</v>
          </cell>
          <cell r="D185">
            <v>4.6243728349343052E-2</v>
          </cell>
        </row>
        <row r="186">
          <cell r="A186" t="str">
            <v>Siaya</v>
          </cell>
          <cell r="B186">
            <v>309.70999999999998</v>
          </cell>
          <cell r="C186">
            <v>565.33000000000004</v>
          </cell>
          <cell r="D186">
            <v>4.6430654079847519E-2</v>
          </cell>
        </row>
        <row r="187">
          <cell r="A187" t="str">
            <v>Isiolo</v>
          </cell>
          <cell r="B187">
            <v>200.84</v>
          </cell>
          <cell r="C187">
            <v>499.98</v>
          </cell>
          <cell r="D187">
            <v>5.4555716003876722E-2</v>
          </cell>
        </row>
        <row r="188">
          <cell r="A188" t="str">
            <v>West Pokot</v>
          </cell>
          <cell r="B188">
            <v>210.14999999999998</v>
          </cell>
          <cell r="C188">
            <v>471.49</v>
          </cell>
          <cell r="D188">
            <v>3.8731702106139999E-2</v>
          </cell>
        </row>
        <row r="189">
          <cell r="A189" t="str">
            <v>Nyeri</v>
          </cell>
          <cell r="B189">
            <v>366.52</v>
          </cell>
          <cell r="C189">
            <v>250.91000000000003</v>
          </cell>
          <cell r="D189">
            <v>2.9665606447434677E-2</v>
          </cell>
        </row>
        <row r="190">
          <cell r="A190" t="str">
            <v>Kakamega</v>
          </cell>
          <cell r="B190">
            <v>131.41</v>
          </cell>
          <cell r="C190">
            <v>457.19000000000005</v>
          </cell>
          <cell r="D190">
            <v>1.516388902485837E-2</v>
          </cell>
        </row>
        <row r="191">
          <cell r="A191" t="str">
            <v>Taita Taveta</v>
          </cell>
          <cell r="B191">
            <v>84.1</v>
          </cell>
          <cell r="C191">
            <v>377.68999999999994</v>
          </cell>
          <cell r="D191">
            <v>3.3725959326401031E-2</v>
          </cell>
        </row>
        <row r="192">
          <cell r="A192" t="str">
            <v>Kisumu</v>
          </cell>
          <cell r="B192">
            <v>304.56</v>
          </cell>
          <cell r="C192">
            <v>128.91</v>
          </cell>
          <cell r="D192">
            <v>1.7041460595529207E-2</v>
          </cell>
        </row>
        <row r="193">
          <cell r="A193" t="str">
            <v>Vihiga</v>
          </cell>
          <cell r="B193">
            <v>154.95999999999998</v>
          </cell>
          <cell r="C193">
            <v>104.37</v>
          </cell>
          <cell r="D193">
            <v>2.0045063324405695E-2</v>
          </cell>
        </row>
      </sheetData>
      <sheetData sheetId="6"/>
      <sheetData sheetId="7">
        <row r="12">
          <cell r="J12" t="str">
            <v xml:space="preserve">Development </v>
          </cell>
          <cell r="K12" t="str">
            <v xml:space="preserve">Recurrent </v>
          </cell>
          <cell r="L12" t="str">
            <v xml:space="preserve">Total WASH </v>
          </cell>
          <cell r="M12" t="str">
            <v xml:space="preserve">Share of WASH in total expenditure </v>
          </cell>
        </row>
        <row r="13">
          <cell r="I13" t="str">
            <v>2014/15</v>
          </cell>
          <cell r="J13">
            <v>16.399999999999999</v>
          </cell>
          <cell r="K13">
            <v>2</v>
          </cell>
          <cell r="L13">
            <v>18.399999999999999</v>
          </cell>
          <cell r="M13">
            <v>1.3395457192778102E-2</v>
          </cell>
        </row>
        <row r="14">
          <cell r="I14" t="str">
            <v>2015/16</v>
          </cell>
          <cell r="J14">
            <v>15.7</v>
          </cell>
          <cell r="K14">
            <v>0.5</v>
          </cell>
          <cell r="L14">
            <v>16.2</v>
          </cell>
          <cell r="M14">
            <v>9.914927474141624E-3</v>
          </cell>
        </row>
        <row r="15">
          <cell r="I15" t="str">
            <v>2016/17</v>
          </cell>
          <cell r="J15">
            <v>29.13</v>
          </cell>
          <cell r="K15">
            <v>2.2999999999999998</v>
          </cell>
          <cell r="L15">
            <v>31.43</v>
          </cell>
          <cell r="M15">
            <v>1.6035714285714285E-2</v>
          </cell>
        </row>
        <row r="16">
          <cell r="I16" t="str">
            <v>2017/18</v>
          </cell>
          <cell r="J16">
            <v>29.5</v>
          </cell>
          <cell r="K16">
            <v>3.3</v>
          </cell>
          <cell r="L16">
            <v>32.799999999999997</v>
          </cell>
          <cell r="M16">
            <v>1.6649746192893399E-2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9043-DB5C-4471-95D2-50FB2A9A0A27}">
  <dimension ref="A1:C51"/>
  <sheetViews>
    <sheetView tabSelected="1" workbookViewId="0">
      <selection activeCell="C10" sqref="C10"/>
    </sheetView>
  </sheetViews>
  <sheetFormatPr defaultRowHeight="15" x14ac:dyDescent="0.25"/>
  <cols>
    <col min="1" max="1" width="17.42578125" customWidth="1"/>
    <col min="2" max="2" width="18.28515625" customWidth="1"/>
    <col min="3" max="3" width="16.85546875" customWidth="1"/>
  </cols>
  <sheetData>
    <row r="1" spans="1:3" x14ac:dyDescent="0.25">
      <c r="A1" t="s">
        <v>49</v>
      </c>
    </row>
    <row r="2" spans="1:3" x14ac:dyDescent="0.25">
      <c r="A2" t="s">
        <v>48</v>
      </c>
    </row>
    <row r="4" spans="1:3" ht="85.15" customHeight="1" x14ac:dyDescent="0.25">
      <c r="A4" s="2" t="s">
        <v>47</v>
      </c>
      <c r="B4" s="1" t="s">
        <v>73</v>
      </c>
      <c r="C4" s="1">
        <v>2009</v>
      </c>
    </row>
    <row r="5" spans="1:3" x14ac:dyDescent="0.25">
      <c r="A5" t="s">
        <v>11</v>
      </c>
      <c r="B5">
        <v>27.8</v>
      </c>
      <c r="C5">
        <v>27.5</v>
      </c>
    </row>
    <row r="6" spans="1:3" x14ac:dyDescent="0.25">
      <c r="A6" t="s">
        <v>38</v>
      </c>
      <c r="B6">
        <v>32.800000000000004</v>
      </c>
      <c r="C6">
        <v>37.6</v>
      </c>
    </row>
    <row r="7" spans="1:3" x14ac:dyDescent="0.25">
      <c r="A7" t="s">
        <v>4</v>
      </c>
      <c r="B7">
        <v>33.9</v>
      </c>
      <c r="C7">
        <v>28.3</v>
      </c>
    </row>
    <row r="8" spans="1:3" x14ac:dyDescent="0.25">
      <c r="A8" t="s">
        <v>14</v>
      </c>
      <c r="B8">
        <v>34.5</v>
      </c>
      <c r="C8">
        <v>21.4</v>
      </c>
    </row>
    <row r="9" spans="1:3" x14ac:dyDescent="0.25">
      <c r="A9" t="s">
        <v>23</v>
      </c>
      <c r="B9">
        <v>37.199999999999996</v>
      </c>
      <c r="C9">
        <v>24</v>
      </c>
    </row>
    <row r="10" spans="1:3" x14ac:dyDescent="0.25">
      <c r="A10" t="s">
        <v>22</v>
      </c>
      <c r="B10">
        <v>42</v>
      </c>
      <c r="C10">
        <v>35.200000000000003</v>
      </c>
    </row>
    <row r="11" spans="1:3" x14ac:dyDescent="0.25">
      <c r="A11" t="s">
        <v>37</v>
      </c>
      <c r="B11">
        <v>42.900000000000006</v>
      </c>
      <c r="C11">
        <v>38.200000000000003</v>
      </c>
    </row>
    <row r="12" spans="1:3" x14ac:dyDescent="0.25">
      <c r="A12" t="s">
        <v>19</v>
      </c>
      <c r="B12">
        <v>44.199999999999996</v>
      </c>
      <c r="C12">
        <v>36.4</v>
      </c>
    </row>
    <row r="13" spans="1:3" x14ac:dyDescent="0.25">
      <c r="A13" t="s">
        <v>39</v>
      </c>
      <c r="B13">
        <v>44.7</v>
      </c>
      <c r="C13">
        <v>46</v>
      </c>
    </row>
    <row r="14" spans="1:3" x14ac:dyDescent="0.25">
      <c r="A14" t="s">
        <v>18</v>
      </c>
      <c r="B14">
        <v>44.800000000000004</v>
      </c>
      <c r="C14">
        <v>37.6</v>
      </c>
    </row>
    <row r="15" spans="1:3" x14ac:dyDescent="0.25">
      <c r="A15" t="s">
        <v>17</v>
      </c>
      <c r="B15">
        <v>48.400000000000006</v>
      </c>
      <c r="C15">
        <v>25.9</v>
      </c>
    </row>
    <row r="16" spans="1:3" x14ac:dyDescent="0.25">
      <c r="A16" t="s">
        <v>30</v>
      </c>
      <c r="B16">
        <v>53.099999999999994</v>
      </c>
      <c r="C16">
        <v>36.9</v>
      </c>
    </row>
    <row r="17" spans="1:3" x14ac:dyDescent="0.25">
      <c r="A17" t="s">
        <v>32</v>
      </c>
      <c r="B17">
        <v>53.20000000000001</v>
      </c>
      <c r="C17">
        <v>27.2</v>
      </c>
    </row>
    <row r="18" spans="1:3" x14ac:dyDescent="0.25">
      <c r="A18" t="s">
        <v>6</v>
      </c>
      <c r="B18">
        <v>57.100000000000009</v>
      </c>
      <c r="C18">
        <v>36.1</v>
      </c>
    </row>
    <row r="19" spans="1:3" x14ac:dyDescent="0.25">
      <c r="A19" t="s">
        <v>34</v>
      </c>
      <c r="B19">
        <v>59.300000000000004</v>
      </c>
      <c r="C19">
        <v>48.2</v>
      </c>
    </row>
    <row r="20" spans="1:3" x14ac:dyDescent="0.25">
      <c r="A20" t="s">
        <v>40</v>
      </c>
      <c r="B20">
        <v>59.8</v>
      </c>
      <c r="C20">
        <v>64.099999999999994</v>
      </c>
    </row>
    <row r="21" spans="1:3" x14ac:dyDescent="0.25">
      <c r="A21" t="s">
        <v>45</v>
      </c>
      <c r="B21">
        <v>60.6</v>
      </c>
      <c r="C21">
        <v>51.5</v>
      </c>
    </row>
    <row r="22" spans="1:3" x14ac:dyDescent="0.25">
      <c r="A22" t="s">
        <v>3</v>
      </c>
      <c r="B22">
        <v>60.899999999999991</v>
      </c>
      <c r="C22">
        <v>28.8</v>
      </c>
    </row>
    <row r="23" spans="1:3" x14ac:dyDescent="0.25">
      <c r="A23" t="s">
        <v>24</v>
      </c>
      <c r="B23">
        <v>63.3</v>
      </c>
      <c r="C23">
        <v>44.3</v>
      </c>
    </row>
    <row r="24" spans="1:3" x14ac:dyDescent="0.25">
      <c r="A24" t="s">
        <v>27</v>
      </c>
      <c r="B24">
        <v>63.7</v>
      </c>
      <c r="C24">
        <v>53.9</v>
      </c>
    </row>
    <row r="25" spans="1:3" x14ac:dyDescent="0.25">
      <c r="A25" t="s">
        <v>16</v>
      </c>
      <c r="B25">
        <v>64.2</v>
      </c>
      <c r="C25">
        <v>54</v>
      </c>
    </row>
    <row r="26" spans="1:3" x14ac:dyDescent="0.25">
      <c r="A26" t="s">
        <v>33</v>
      </c>
      <c r="B26">
        <v>65.900000000000006</v>
      </c>
      <c r="C26">
        <v>51.1</v>
      </c>
    </row>
    <row r="27" spans="1:3" x14ac:dyDescent="0.25">
      <c r="A27" t="s">
        <v>12</v>
      </c>
      <c r="B27">
        <v>66.400000000000006</v>
      </c>
      <c r="C27">
        <v>43.9</v>
      </c>
    </row>
    <row r="28" spans="1:3" x14ac:dyDescent="0.25">
      <c r="A28" t="s">
        <v>43</v>
      </c>
      <c r="B28">
        <v>67.2</v>
      </c>
      <c r="C28">
        <v>42.3</v>
      </c>
    </row>
    <row r="29" spans="1:3" x14ac:dyDescent="0.25">
      <c r="A29" t="s">
        <v>26</v>
      </c>
      <c r="B29">
        <v>67.8</v>
      </c>
      <c r="C29">
        <v>43.2</v>
      </c>
    </row>
    <row r="30" spans="1:3" x14ac:dyDescent="0.25">
      <c r="A30" t="s">
        <v>31</v>
      </c>
      <c r="B30">
        <v>68.400000000000006</v>
      </c>
      <c r="C30">
        <v>39.4</v>
      </c>
    </row>
    <row r="31" spans="1:3" x14ac:dyDescent="0.25">
      <c r="A31" t="s">
        <v>20</v>
      </c>
      <c r="B31">
        <v>69.300000000000011</v>
      </c>
      <c r="C31">
        <v>77.3</v>
      </c>
    </row>
    <row r="32" spans="1:3" x14ac:dyDescent="0.25">
      <c r="A32" t="s">
        <v>35</v>
      </c>
      <c r="B32">
        <v>70.2</v>
      </c>
      <c r="C32">
        <v>61.4</v>
      </c>
    </row>
    <row r="33" spans="1:3" x14ac:dyDescent="0.25">
      <c r="A33" t="s">
        <v>15</v>
      </c>
      <c r="B33">
        <v>72.3</v>
      </c>
      <c r="C33">
        <v>61.6</v>
      </c>
    </row>
    <row r="34" spans="1:3" x14ac:dyDescent="0.25">
      <c r="A34" t="s">
        <v>7</v>
      </c>
      <c r="B34">
        <v>74.900000000000006</v>
      </c>
      <c r="C34">
        <v>62.3</v>
      </c>
    </row>
    <row r="35" spans="1:3" x14ac:dyDescent="0.25">
      <c r="A35" t="s">
        <v>42</v>
      </c>
      <c r="B35">
        <v>75</v>
      </c>
      <c r="C35">
        <v>54.9</v>
      </c>
    </row>
    <row r="36" spans="1:3" x14ac:dyDescent="0.25">
      <c r="A36" t="s">
        <v>36</v>
      </c>
      <c r="B36">
        <v>75.000000000000014</v>
      </c>
      <c r="C36">
        <v>60.9</v>
      </c>
    </row>
    <row r="37" spans="1:3" x14ac:dyDescent="0.25">
      <c r="A37" t="s">
        <v>8</v>
      </c>
      <c r="B37">
        <v>75.7</v>
      </c>
      <c r="C37">
        <v>72.3</v>
      </c>
    </row>
    <row r="38" spans="1:3" x14ac:dyDescent="0.25">
      <c r="A38" t="s">
        <v>44</v>
      </c>
      <c r="B38">
        <v>78.40000000000002</v>
      </c>
      <c r="C38">
        <v>67.900000000000006</v>
      </c>
    </row>
    <row r="39" spans="1:3" x14ac:dyDescent="0.25">
      <c r="A39" t="s">
        <v>21</v>
      </c>
      <c r="B39">
        <v>79.8</v>
      </c>
      <c r="C39">
        <v>66.099999999999994</v>
      </c>
    </row>
    <row r="40" spans="1:3" x14ac:dyDescent="0.25">
      <c r="A40" t="s">
        <v>41</v>
      </c>
      <c r="B40">
        <v>79.900000000000006</v>
      </c>
      <c r="C40">
        <v>66.099999999999994</v>
      </c>
    </row>
    <row r="41" spans="1:3" x14ac:dyDescent="0.25">
      <c r="A41" t="s">
        <v>5</v>
      </c>
      <c r="B41">
        <v>79.900000000000006</v>
      </c>
      <c r="C41">
        <v>54.8</v>
      </c>
    </row>
    <row r="42" spans="1:3" x14ac:dyDescent="0.25">
      <c r="A42" t="s">
        <v>29</v>
      </c>
      <c r="B42">
        <v>81.900000000000006</v>
      </c>
      <c r="C42">
        <v>59.3</v>
      </c>
    </row>
    <row r="43" spans="1:3" x14ac:dyDescent="0.25">
      <c r="A43" t="s">
        <v>46</v>
      </c>
      <c r="B43">
        <v>82.6</v>
      </c>
      <c r="C43">
        <v>73.900000000000006</v>
      </c>
    </row>
    <row r="44" spans="1:3" x14ac:dyDescent="0.25">
      <c r="A44" t="s">
        <v>28</v>
      </c>
      <c r="B44">
        <v>82.699999999999989</v>
      </c>
      <c r="C44">
        <v>65.099999999999994</v>
      </c>
    </row>
    <row r="45" spans="1:3" x14ac:dyDescent="0.25">
      <c r="A45" t="s">
        <v>1</v>
      </c>
      <c r="B45">
        <v>83.600000000000009</v>
      </c>
      <c r="C45">
        <v>48.9</v>
      </c>
    </row>
    <row r="46" spans="1:3" x14ac:dyDescent="0.25">
      <c r="A46" t="s">
        <v>13</v>
      </c>
      <c r="B46">
        <v>87.3</v>
      </c>
      <c r="C46">
        <v>67.2</v>
      </c>
    </row>
    <row r="47" spans="1:3" x14ac:dyDescent="0.25">
      <c r="A47" t="s">
        <v>9</v>
      </c>
      <c r="B47">
        <v>88.3</v>
      </c>
      <c r="C47">
        <v>63.2</v>
      </c>
    </row>
    <row r="48" spans="1:3" x14ac:dyDescent="0.25">
      <c r="A48" t="s">
        <v>2</v>
      </c>
      <c r="B48">
        <v>89.4</v>
      </c>
      <c r="C48">
        <v>50.9</v>
      </c>
    </row>
    <row r="49" spans="1:3" x14ac:dyDescent="0.25">
      <c r="A49" t="s">
        <v>10</v>
      </c>
      <c r="B49">
        <v>89.899999999999991</v>
      </c>
      <c r="C49">
        <v>61.2</v>
      </c>
    </row>
    <row r="50" spans="1:3" x14ac:dyDescent="0.25">
      <c r="A50" t="s">
        <v>25</v>
      </c>
      <c r="B50">
        <v>93.2</v>
      </c>
      <c r="C50">
        <v>75.900000000000006</v>
      </c>
    </row>
    <row r="51" spans="1:3" x14ac:dyDescent="0.25">
      <c r="A51" t="s">
        <v>0</v>
      </c>
      <c r="B51">
        <v>97.100000000000023</v>
      </c>
      <c r="C51">
        <v>82.7</v>
      </c>
    </row>
  </sheetData>
  <sortState xmlns:xlrd2="http://schemas.microsoft.com/office/spreadsheetml/2017/richdata2" ref="A5:C51">
    <sortCondition ref="B5:B5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510A-036D-4D53-AB46-98DA807192AA}">
  <dimension ref="A1:G51"/>
  <sheetViews>
    <sheetView workbookViewId="0"/>
  </sheetViews>
  <sheetFormatPr defaultRowHeight="15" x14ac:dyDescent="0.25"/>
  <cols>
    <col min="1" max="1" width="18.42578125" customWidth="1"/>
    <col min="2" max="2" width="14.85546875" customWidth="1"/>
    <col min="3" max="3" width="11.42578125" customWidth="1"/>
  </cols>
  <sheetData>
    <row r="1" spans="1:7" x14ac:dyDescent="0.25">
      <c r="A1" t="s">
        <v>53</v>
      </c>
    </row>
    <row r="2" spans="1:7" x14ac:dyDescent="0.25">
      <c r="A2" t="s">
        <v>52</v>
      </c>
    </row>
    <row r="4" spans="1:7" ht="101.45" customHeight="1" x14ac:dyDescent="0.25">
      <c r="A4" s="2" t="s">
        <v>51</v>
      </c>
      <c r="B4" s="1" t="s">
        <v>73</v>
      </c>
      <c r="C4" s="1">
        <v>2009</v>
      </c>
    </row>
    <row r="5" spans="1:7" x14ac:dyDescent="0.25">
      <c r="A5" t="s">
        <v>39</v>
      </c>
      <c r="B5">
        <v>6.2000000000000011</v>
      </c>
      <c r="C5" s="3">
        <v>7.5</v>
      </c>
      <c r="G5" s="3"/>
    </row>
    <row r="6" spans="1:7" x14ac:dyDescent="0.25">
      <c r="A6" t="s">
        <v>4</v>
      </c>
      <c r="B6">
        <v>25.1</v>
      </c>
      <c r="C6" s="3">
        <v>40.699999999999996</v>
      </c>
    </row>
    <row r="7" spans="1:7" x14ac:dyDescent="0.25">
      <c r="A7" t="s">
        <v>37</v>
      </c>
      <c r="B7">
        <v>26</v>
      </c>
      <c r="C7" s="3">
        <v>25.900000000000002</v>
      </c>
    </row>
    <row r="8" spans="1:7" x14ac:dyDescent="0.25">
      <c r="A8" t="s">
        <v>23</v>
      </c>
      <c r="B8">
        <v>27.299999999999997</v>
      </c>
      <c r="C8" s="3">
        <v>26.8</v>
      </c>
    </row>
    <row r="9" spans="1:7" x14ac:dyDescent="0.25">
      <c r="A9" t="s">
        <v>11</v>
      </c>
      <c r="B9">
        <v>30.6</v>
      </c>
      <c r="C9" s="3">
        <v>69</v>
      </c>
    </row>
    <row r="10" spans="1:7" x14ac:dyDescent="0.25">
      <c r="A10" t="s">
        <v>22</v>
      </c>
      <c r="B10">
        <v>31.5</v>
      </c>
      <c r="C10" s="3">
        <v>21.6</v>
      </c>
    </row>
    <row r="11" spans="1:7" x14ac:dyDescent="0.25">
      <c r="A11" t="s">
        <v>24</v>
      </c>
      <c r="B11">
        <v>31.900000000000002</v>
      </c>
      <c r="C11" s="3">
        <v>12.2</v>
      </c>
    </row>
    <row r="12" spans="1:7" x14ac:dyDescent="0.25">
      <c r="A12" t="s">
        <v>10</v>
      </c>
      <c r="B12">
        <v>32.400000000000006</v>
      </c>
      <c r="C12" s="3">
        <v>83.5</v>
      </c>
    </row>
    <row r="13" spans="1:7" x14ac:dyDescent="0.25">
      <c r="A13" t="s">
        <v>45</v>
      </c>
      <c r="B13">
        <v>33.700000000000003</v>
      </c>
      <c r="C13" s="3">
        <v>34</v>
      </c>
    </row>
    <row r="14" spans="1:7" x14ac:dyDescent="0.25">
      <c r="A14" t="s">
        <v>21</v>
      </c>
      <c r="B14">
        <v>36.1</v>
      </c>
      <c r="C14" s="3">
        <v>75</v>
      </c>
    </row>
    <row r="15" spans="1:7" x14ac:dyDescent="0.25">
      <c r="A15" t="s">
        <v>3</v>
      </c>
      <c r="B15">
        <v>37.9</v>
      </c>
      <c r="C15" s="3">
        <v>51.4</v>
      </c>
    </row>
    <row r="16" spans="1:7" x14ac:dyDescent="0.25">
      <c r="A16" t="s">
        <v>8</v>
      </c>
      <c r="B16">
        <v>39.299999999999997</v>
      </c>
      <c r="C16" s="3">
        <v>71.5</v>
      </c>
    </row>
    <row r="17" spans="1:3" x14ac:dyDescent="0.25">
      <c r="A17" t="s">
        <v>1</v>
      </c>
      <c r="B17">
        <v>40.4</v>
      </c>
      <c r="C17" s="3">
        <v>66.8</v>
      </c>
    </row>
    <row r="18" spans="1:3" x14ac:dyDescent="0.25">
      <c r="A18" t="s">
        <v>38</v>
      </c>
      <c r="B18">
        <v>40.9</v>
      </c>
      <c r="C18" s="3">
        <v>16.400000000000002</v>
      </c>
    </row>
    <row r="19" spans="1:3" x14ac:dyDescent="0.25">
      <c r="A19" t="s">
        <v>2</v>
      </c>
      <c r="B19">
        <v>41.3</v>
      </c>
      <c r="C19" s="3">
        <v>64</v>
      </c>
    </row>
    <row r="20" spans="1:3" x14ac:dyDescent="0.25">
      <c r="A20" t="s">
        <v>14</v>
      </c>
      <c r="B20">
        <v>42.1</v>
      </c>
      <c r="C20" s="3">
        <v>36.700000000000003</v>
      </c>
    </row>
    <row r="21" spans="1:3" x14ac:dyDescent="0.25">
      <c r="A21" t="s">
        <v>16</v>
      </c>
      <c r="B21">
        <v>42.300000000000004</v>
      </c>
      <c r="C21" s="3">
        <v>72.3</v>
      </c>
    </row>
    <row r="22" spans="1:3" x14ac:dyDescent="0.25">
      <c r="A22" t="s">
        <v>9</v>
      </c>
      <c r="B22">
        <v>43.2</v>
      </c>
      <c r="C22" s="3">
        <v>85.6</v>
      </c>
    </row>
    <row r="23" spans="1:3" x14ac:dyDescent="0.25">
      <c r="A23" t="s">
        <v>6</v>
      </c>
      <c r="B23">
        <v>43.699999999999996</v>
      </c>
      <c r="C23" s="3">
        <v>47.9</v>
      </c>
    </row>
    <row r="24" spans="1:3" x14ac:dyDescent="0.25">
      <c r="A24" t="s">
        <v>40</v>
      </c>
      <c r="B24">
        <v>45.099999999999994</v>
      </c>
      <c r="C24" s="3">
        <v>31</v>
      </c>
    </row>
    <row r="25" spans="1:3" x14ac:dyDescent="0.25">
      <c r="A25" t="s">
        <v>35</v>
      </c>
      <c r="B25">
        <v>48.699999999999996</v>
      </c>
      <c r="C25" s="3">
        <v>78.100000000000009</v>
      </c>
    </row>
    <row r="26" spans="1:3" x14ac:dyDescent="0.25">
      <c r="A26" t="s">
        <v>28</v>
      </c>
      <c r="B26">
        <v>55.2</v>
      </c>
      <c r="C26" s="3">
        <v>74.3</v>
      </c>
    </row>
    <row r="27" spans="1:3" x14ac:dyDescent="0.25">
      <c r="A27" t="s">
        <v>32</v>
      </c>
      <c r="B27">
        <v>56.8</v>
      </c>
      <c r="C27" s="3">
        <v>54</v>
      </c>
    </row>
    <row r="28" spans="1:3" x14ac:dyDescent="0.25">
      <c r="A28" t="s">
        <v>43</v>
      </c>
      <c r="B28">
        <v>60.599999999999994</v>
      </c>
      <c r="C28" s="3">
        <f>0.231*100</f>
        <v>23.1</v>
      </c>
    </row>
    <row r="29" spans="1:3" x14ac:dyDescent="0.25">
      <c r="A29" t="s">
        <v>7</v>
      </c>
      <c r="B29">
        <v>61.599999999999994</v>
      </c>
      <c r="C29" s="3">
        <v>60.699999999999996</v>
      </c>
    </row>
    <row r="30" spans="1:3" x14ac:dyDescent="0.25">
      <c r="A30" t="s">
        <v>15</v>
      </c>
      <c r="B30">
        <v>62.099999999999994</v>
      </c>
      <c r="C30" s="3">
        <v>76.900000000000006</v>
      </c>
    </row>
    <row r="31" spans="1:3" x14ac:dyDescent="0.25">
      <c r="A31" t="s">
        <v>26</v>
      </c>
      <c r="B31">
        <v>65.599999999999994</v>
      </c>
      <c r="C31" s="3">
        <v>69.099999999999994</v>
      </c>
    </row>
    <row r="32" spans="1:3" x14ac:dyDescent="0.25">
      <c r="A32" t="s">
        <v>44</v>
      </c>
      <c r="B32">
        <v>70</v>
      </c>
      <c r="C32" s="3">
        <f>0.48*100</f>
        <v>48</v>
      </c>
    </row>
    <row r="33" spans="1:3" x14ac:dyDescent="0.25">
      <c r="A33" t="s">
        <v>42</v>
      </c>
      <c r="B33">
        <v>70</v>
      </c>
      <c r="C33" s="3">
        <v>57.099999999999994</v>
      </c>
    </row>
    <row r="34" spans="1:3" x14ac:dyDescent="0.25">
      <c r="A34" t="s">
        <v>36</v>
      </c>
      <c r="B34">
        <v>70.699999999999989</v>
      </c>
      <c r="C34" s="3">
        <v>42.1</v>
      </c>
    </row>
    <row r="35" spans="1:3" x14ac:dyDescent="0.25">
      <c r="A35" t="s">
        <v>18</v>
      </c>
      <c r="B35">
        <v>71</v>
      </c>
      <c r="C35" s="3">
        <v>72.7</v>
      </c>
    </row>
    <row r="36" spans="1:3" x14ac:dyDescent="0.25">
      <c r="A36" t="s">
        <v>17</v>
      </c>
      <c r="B36">
        <v>71.3</v>
      </c>
      <c r="C36" s="3">
        <v>41</v>
      </c>
    </row>
    <row r="37" spans="1:3" x14ac:dyDescent="0.25">
      <c r="A37" t="s">
        <v>19</v>
      </c>
      <c r="B37">
        <v>72.900000000000006</v>
      </c>
      <c r="C37" s="3">
        <v>48.4</v>
      </c>
    </row>
    <row r="38" spans="1:3" x14ac:dyDescent="0.25">
      <c r="A38" t="s">
        <v>12</v>
      </c>
      <c r="B38">
        <v>79</v>
      </c>
      <c r="C38" s="3">
        <v>64.400000000000006</v>
      </c>
    </row>
    <row r="39" spans="1:3" x14ac:dyDescent="0.25">
      <c r="A39" t="s">
        <v>29</v>
      </c>
      <c r="B39">
        <v>81.8</v>
      </c>
      <c r="C39" s="3">
        <v>74.099999999999994</v>
      </c>
    </row>
    <row r="40" spans="1:3" x14ac:dyDescent="0.25">
      <c r="A40" t="s">
        <v>20</v>
      </c>
      <c r="B40">
        <v>83.2</v>
      </c>
      <c r="C40" s="3">
        <v>78.600000000000009</v>
      </c>
    </row>
    <row r="41" spans="1:3" x14ac:dyDescent="0.25">
      <c r="A41" t="s">
        <v>31</v>
      </c>
      <c r="B41">
        <v>83.5</v>
      </c>
      <c r="C41" s="3">
        <v>62.7</v>
      </c>
    </row>
    <row r="42" spans="1:3" x14ac:dyDescent="0.25">
      <c r="A42" t="s">
        <v>13</v>
      </c>
      <c r="B42">
        <v>84.299999999999983</v>
      </c>
      <c r="C42" s="3">
        <v>61</v>
      </c>
    </row>
    <row r="43" spans="1:3" x14ac:dyDescent="0.25">
      <c r="A43" t="s">
        <v>46</v>
      </c>
      <c r="B43">
        <v>86.300000000000011</v>
      </c>
      <c r="C43" s="3">
        <v>81.2</v>
      </c>
    </row>
    <row r="44" spans="1:3" x14ac:dyDescent="0.25">
      <c r="A44" t="s">
        <v>27</v>
      </c>
      <c r="B44">
        <v>87</v>
      </c>
      <c r="C44" s="3">
        <v>82.899999999999991</v>
      </c>
    </row>
    <row r="45" spans="1:3" x14ac:dyDescent="0.25">
      <c r="A45" t="s">
        <v>30</v>
      </c>
      <c r="B45">
        <v>88</v>
      </c>
      <c r="C45" s="3">
        <v>56.399999999999991</v>
      </c>
    </row>
    <row r="46" spans="1:3" x14ac:dyDescent="0.25">
      <c r="A46" t="s">
        <v>25</v>
      </c>
      <c r="B46">
        <v>90.300000000000011</v>
      </c>
      <c r="C46" s="3">
        <v>80.5</v>
      </c>
    </row>
    <row r="47" spans="1:3" x14ac:dyDescent="0.25">
      <c r="A47" t="s">
        <v>50</v>
      </c>
      <c r="B47">
        <v>91.90000000000002</v>
      </c>
      <c r="C47">
        <v>86.8</v>
      </c>
    </row>
    <row r="48" spans="1:3" x14ac:dyDescent="0.25">
      <c r="A48" t="s">
        <v>34</v>
      </c>
      <c r="B48">
        <v>96.3</v>
      </c>
      <c r="C48" s="3">
        <v>60.6</v>
      </c>
    </row>
    <row r="49" spans="1:3" x14ac:dyDescent="0.25">
      <c r="A49" t="s">
        <v>5</v>
      </c>
      <c r="B49">
        <v>96.300000000000011</v>
      </c>
      <c r="C49" s="3">
        <v>56.2</v>
      </c>
    </row>
    <row r="50" spans="1:3" x14ac:dyDescent="0.25">
      <c r="A50" t="s">
        <v>33</v>
      </c>
      <c r="B50">
        <v>98.4</v>
      </c>
      <c r="C50" s="3">
        <v>65.600000000000009</v>
      </c>
    </row>
    <row r="51" spans="1:3" x14ac:dyDescent="0.25">
      <c r="A51" t="s">
        <v>41</v>
      </c>
      <c r="B51">
        <v>98.8</v>
      </c>
      <c r="C51" s="3">
        <v>67.800000000000011</v>
      </c>
    </row>
  </sheetData>
  <sortState xmlns:xlrd2="http://schemas.microsoft.com/office/spreadsheetml/2017/richdata2" ref="A5:C51">
    <sortCondition ref="B5:B5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B6F2-DE73-4024-9C0D-A1A1306F38FB}">
  <dimension ref="A1:H10"/>
  <sheetViews>
    <sheetView workbookViewId="0"/>
  </sheetViews>
  <sheetFormatPr defaultRowHeight="15" x14ac:dyDescent="0.25"/>
  <cols>
    <col min="5" max="5" width="11.140625" bestFit="1" customWidth="1"/>
    <col min="6" max="6" width="13.140625" customWidth="1"/>
    <col min="7" max="7" width="13.28515625" customWidth="1"/>
  </cols>
  <sheetData>
    <row r="1" spans="1:8" x14ac:dyDescent="0.25">
      <c r="A1" t="s">
        <v>66</v>
      </c>
    </row>
    <row r="2" spans="1:8" x14ac:dyDescent="0.25">
      <c r="A2" t="s">
        <v>65</v>
      </c>
    </row>
    <row r="5" spans="1:8" ht="60" x14ac:dyDescent="0.25">
      <c r="B5" s="5" t="s">
        <v>64</v>
      </c>
      <c r="C5" s="5" t="s">
        <v>63</v>
      </c>
      <c r="D5" s="5" t="s">
        <v>62</v>
      </c>
      <c r="E5" s="5" t="s">
        <v>61</v>
      </c>
      <c r="F5" s="5" t="s">
        <v>60</v>
      </c>
      <c r="G5" s="5" t="s">
        <v>59</v>
      </c>
      <c r="H5" s="5" t="s">
        <v>58</v>
      </c>
    </row>
    <row r="6" spans="1:8" x14ac:dyDescent="0.25">
      <c r="B6" t="s">
        <v>57</v>
      </c>
      <c r="C6">
        <v>16.399999999999999</v>
      </c>
      <c r="D6">
        <v>2</v>
      </c>
      <c r="E6">
        <v>18.399999999999999</v>
      </c>
      <c r="F6" s="4">
        <v>1.3395457192778102E-2</v>
      </c>
      <c r="H6">
        <f>(C6/E6)*100</f>
        <v>89.130434782608688</v>
      </c>
    </row>
    <row r="7" spans="1:8" x14ac:dyDescent="0.25">
      <c r="B7" t="s">
        <v>56</v>
      </c>
      <c r="C7">
        <v>15.7</v>
      </c>
      <c r="D7">
        <v>0.5</v>
      </c>
      <c r="E7">
        <v>16.2</v>
      </c>
      <c r="F7" s="4">
        <v>9.914927474141624E-3</v>
      </c>
      <c r="G7">
        <f>(E7/E6)*100-100</f>
        <v>-11.956521739130437</v>
      </c>
      <c r="H7">
        <f>(C7/E7)*100</f>
        <v>96.913580246913583</v>
      </c>
    </row>
    <row r="8" spans="1:8" x14ac:dyDescent="0.25">
      <c r="B8" t="s">
        <v>55</v>
      </c>
      <c r="C8">
        <v>29.13</v>
      </c>
      <c r="D8">
        <v>2.2999999999999998</v>
      </c>
      <c r="E8">
        <v>31.43</v>
      </c>
      <c r="F8" s="4">
        <v>1.6035714285714285E-2</v>
      </c>
      <c r="G8">
        <f>(E8/E7)*100-100</f>
        <v>94.012345679012356</v>
      </c>
      <c r="H8">
        <f>(C8/E8)*100</f>
        <v>92.682150811326764</v>
      </c>
    </row>
    <row r="9" spans="1:8" x14ac:dyDescent="0.25">
      <c r="B9" t="s">
        <v>54</v>
      </c>
      <c r="C9">
        <v>29.5</v>
      </c>
      <c r="D9">
        <v>3.3</v>
      </c>
      <c r="E9">
        <v>32.799999999999997</v>
      </c>
      <c r="F9" s="4">
        <v>1.6649746192893399E-2</v>
      </c>
      <c r="G9">
        <f>(E9/E8)*100-100</f>
        <v>4.3588927776010138</v>
      </c>
      <c r="H9">
        <f>(C9/E9)*100</f>
        <v>89.939024390243915</v>
      </c>
    </row>
    <row r="10" spans="1:8" x14ac:dyDescent="0.25">
      <c r="C10">
        <f>SUM(C6:C9)</f>
        <v>90.72999999999999</v>
      </c>
      <c r="D10">
        <f>SUM(D6:D9)</f>
        <v>8.1</v>
      </c>
      <c r="E10">
        <f>SUM(E6:E9)</f>
        <v>98.83</v>
      </c>
      <c r="H10">
        <f>(C10/E10)*100</f>
        <v>91.804108064352917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8290-FC48-4D6F-9FD1-80927A70B710}">
  <dimension ref="A1:E28"/>
  <sheetViews>
    <sheetView workbookViewId="0">
      <selection activeCell="S6" sqref="S6"/>
    </sheetView>
  </sheetViews>
  <sheetFormatPr defaultRowHeight="15" x14ac:dyDescent="0.25"/>
  <sheetData>
    <row r="1" spans="1:5" x14ac:dyDescent="0.25">
      <c r="A1" t="s">
        <v>67</v>
      </c>
    </row>
    <row r="2" spans="1:5" x14ac:dyDescent="0.25">
      <c r="A2" t="s">
        <v>68</v>
      </c>
    </row>
    <row r="5" spans="1:5" x14ac:dyDescent="0.25">
      <c r="A5" t="s">
        <v>69</v>
      </c>
      <c r="B5" t="s">
        <v>62</v>
      </c>
      <c r="C5" t="s">
        <v>63</v>
      </c>
      <c r="D5" t="s">
        <v>70</v>
      </c>
      <c r="E5" t="s">
        <v>71</v>
      </c>
    </row>
    <row r="6" spans="1:5" x14ac:dyDescent="0.25">
      <c r="A6" t="s">
        <v>39</v>
      </c>
      <c r="B6">
        <v>797.03</v>
      </c>
      <c r="C6">
        <v>2894.5</v>
      </c>
      <c r="D6" s="4">
        <v>0.13497811628170581</v>
      </c>
      <c r="E6">
        <f>B6+C6</f>
        <v>3691.5299999999997</v>
      </c>
    </row>
    <row r="7" spans="1:5" x14ac:dyDescent="0.25">
      <c r="A7" t="s">
        <v>40</v>
      </c>
      <c r="B7">
        <v>596</v>
      </c>
      <c r="C7">
        <v>2062.4</v>
      </c>
      <c r="D7" s="4">
        <v>9.9296549833354064E-2</v>
      </c>
      <c r="E7">
        <f t="shared" ref="E7:E28" si="0">B7+C7</f>
        <v>2658.4</v>
      </c>
    </row>
    <row r="8" spans="1:5" x14ac:dyDescent="0.25">
      <c r="A8" t="s">
        <v>37</v>
      </c>
      <c r="B8">
        <v>475.21000000000004</v>
      </c>
      <c r="C8">
        <v>1882.8999999999999</v>
      </c>
      <c r="D8" s="4">
        <v>0.10538685854105449</v>
      </c>
      <c r="E8">
        <f t="shared" si="0"/>
        <v>2358.1099999999997</v>
      </c>
    </row>
    <row r="9" spans="1:5" x14ac:dyDescent="0.25">
      <c r="A9" t="s">
        <v>30</v>
      </c>
      <c r="B9">
        <v>527.30999999999995</v>
      </c>
      <c r="C9">
        <v>1820.8000000000002</v>
      </c>
      <c r="D9" s="4">
        <v>9.0287649589591124E-2</v>
      </c>
      <c r="E9">
        <f t="shared" si="0"/>
        <v>2348.11</v>
      </c>
    </row>
    <row r="10" spans="1:5" x14ac:dyDescent="0.25">
      <c r="A10" t="s">
        <v>35</v>
      </c>
      <c r="B10">
        <v>354.45000000000005</v>
      </c>
      <c r="C10">
        <v>1706.12</v>
      </c>
      <c r="D10" s="4">
        <v>7.4632833781791211E-2</v>
      </c>
      <c r="E10">
        <f t="shared" si="0"/>
        <v>2060.5699999999997</v>
      </c>
    </row>
    <row r="11" spans="1:5" x14ac:dyDescent="0.25">
      <c r="A11" t="s">
        <v>20</v>
      </c>
      <c r="B11">
        <v>520.6099999999999</v>
      </c>
      <c r="C11">
        <v>1051.78</v>
      </c>
      <c r="D11" s="4">
        <v>6.6438302913940622E-2</v>
      </c>
      <c r="E11">
        <f t="shared" si="0"/>
        <v>1572.3899999999999</v>
      </c>
    </row>
    <row r="12" spans="1:5" x14ac:dyDescent="0.25">
      <c r="A12" t="s">
        <v>45</v>
      </c>
      <c r="B12">
        <v>159.34</v>
      </c>
      <c r="C12">
        <v>1330.59</v>
      </c>
      <c r="D12" s="4">
        <v>6.5558658615626486E-2</v>
      </c>
      <c r="E12">
        <f t="shared" si="0"/>
        <v>1489.9299999999998</v>
      </c>
    </row>
    <row r="13" spans="1:5" x14ac:dyDescent="0.25">
      <c r="A13" t="s">
        <v>46</v>
      </c>
      <c r="B13">
        <v>996.16</v>
      </c>
      <c r="C13">
        <v>337.59</v>
      </c>
      <c r="D13" s="4">
        <v>3.7393734506307376E-2</v>
      </c>
      <c r="E13">
        <f t="shared" si="0"/>
        <v>1333.75</v>
      </c>
    </row>
    <row r="14" spans="1:5" x14ac:dyDescent="0.25">
      <c r="A14" t="s">
        <v>17</v>
      </c>
      <c r="B14">
        <v>419.98</v>
      </c>
      <c r="C14">
        <v>890.22</v>
      </c>
      <c r="D14" s="4">
        <v>6.8004330851294648E-2</v>
      </c>
      <c r="E14">
        <f t="shared" si="0"/>
        <v>1310.2</v>
      </c>
    </row>
    <row r="15" spans="1:5" x14ac:dyDescent="0.25">
      <c r="A15" t="s">
        <v>11</v>
      </c>
      <c r="B15">
        <v>299.96999999999997</v>
      </c>
      <c r="C15">
        <v>937.68000000000006</v>
      </c>
      <c r="D15" s="4">
        <v>6.2709608379724377E-2</v>
      </c>
      <c r="E15">
        <f t="shared" si="0"/>
        <v>1237.6500000000001</v>
      </c>
    </row>
    <row r="16" spans="1:5" x14ac:dyDescent="0.25">
      <c r="A16" t="s">
        <v>72</v>
      </c>
      <c r="B16">
        <v>385.91</v>
      </c>
      <c r="C16">
        <v>731.5100000000001</v>
      </c>
      <c r="D16" s="4">
        <v>5.0933064831152217E-2</v>
      </c>
      <c r="E16">
        <f t="shared" si="0"/>
        <v>1117.42</v>
      </c>
    </row>
    <row r="17" spans="1:5" x14ac:dyDescent="0.25">
      <c r="A17" t="s">
        <v>27</v>
      </c>
      <c r="B17">
        <v>237.57999999999998</v>
      </c>
      <c r="C17">
        <v>862.74999999999989</v>
      </c>
      <c r="D17" s="4">
        <v>6.7936869765799227E-2</v>
      </c>
      <c r="E17">
        <f t="shared" si="0"/>
        <v>1100.33</v>
      </c>
    </row>
    <row r="18" spans="1:5" x14ac:dyDescent="0.25">
      <c r="A18" t="s">
        <v>7</v>
      </c>
      <c r="B18">
        <v>259.86</v>
      </c>
      <c r="C18">
        <v>823.63</v>
      </c>
      <c r="D18" s="4">
        <v>4.8043905484549537E-2</v>
      </c>
      <c r="E18">
        <f t="shared" si="0"/>
        <v>1083.49</v>
      </c>
    </row>
    <row r="19" spans="1:5" x14ac:dyDescent="0.25">
      <c r="A19" t="s">
        <v>2</v>
      </c>
      <c r="B19">
        <v>509.62</v>
      </c>
      <c r="C19">
        <v>490.91999999999996</v>
      </c>
      <c r="D19" s="4">
        <v>3.2226291995573211E-2</v>
      </c>
      <c r="E19">
        <f t="shared" si="0"/>
        <v>1000.54</v>
      </c>
    </row>
    <row r="20" spans="1:5" x14ac:dyDescent="0.25">
      <c r="A20" t="s">
        <v>13</v>
      </c>
      <c r="B20">
        <v>354.49</v>
      </c>
      <c r="C20">
        <v>581.57000000000005</v>
      </c>
      <c r="D20" s="4">
        <v>4.6243728349343052E-2</v>
      </c>
      <c r="E20">
        <f t="shared" si="0"/>
        <v>936.06000000000006</v>
      </c>
    </row>
    <row r="21" spans="1:5" x14ac:dyDescent="0.25">
      <c r="A21" t="s">
        <v>6</v>
      </c>
      <c r="B21">
        <v>309.70999999999998</v>
      </c>
      <c r="C21">
        <v>565.33000000000004</v>
      </c>
      <c r="D21" s="4">
        <v>4.6430654079847519E-2</v>
      </c>
      <c r="E21">
        <f t="shared" si="0"/>
        <v>875.04</v>
      </c>
    </row>
    <row r="22" spans="1:5" x14ac:dyDescent="0.25">
      <c r="A22" t="s">
        <v>36</v>
      </c>
      <c r="B22">
        <v>200.84</v>
      </c>
      <c r="C22">
        <v>499.98</v>
      </c>
      <c r="D22" s="4">
        <v>5.4555716003876722E-2</v>
      </c>
      <c r="E22">
        <f t="shared" si="0"/>
        <v>700.82</v>
      </c>
    </row>
    <row r="23" spans="1:5" x14ac:dyDescent="0.25">
      <c r="A23" t="s">
        <v>23</v>
      </c>
      <c r="B23">
        <v>210.14999999999998</v>
      </c>
      <c r="C23">
        <v>471.49</v>
      </c>
      <c r="D23" s="4">
        <v>3.8731702106139999E-2</v>
      </c>
      <c r="E23">
        <f t="shared" si="0"/>
        <v>681.64</v>
      </c>
    </row>
    <row r="24" spans="1:5" x14ac:dyDescent="0.25">
      <c r="A24" t="s">
        <v>28</v>
      </c>
      <c r="B24">
        <v>366.52</v>
      </c>
      <c r="C24">
        <v>250.91000000000003</v>
      </c>
      <c r="D24" s="4">
        <v>2.9665606447434677E-2</v>
      </c>
      <c r="E24">
        <f t="shared" si="0"/>
        <v>617.43000000000006</v>
      </c>
    </row>
    <row r="25" spans="1:5" x14ac:dyDescent="0.25">
      <c r="A25" t="s">
        <v>10</v>
      </c>
      <c r="B25">
        <v>131.41</v>
      </c>
      <c r="C25">
        <v>457.19000000000005</v>
      </c>
      <c r="D25" s="4">
        <v>1.516388902485837E-2</v>
      </c>
      <c r="E25">
        <f t="shared" si="0"/>
        <v>588.6</v>
      </c>
    </row>
    <row r="26" spans="1:5" x14ac:dyDescent="0.25">
      <c r="A26" t="s">
        <v>41</v>
      </c>
      <c r="B26">
        <v>84.1</v>
      </c>
      <c r="C26">
        <v>377.68999999999994</v>
      </c>
      <c r="D26" s="4">
        <v>3.3725959326401031E-2</v>
      </c>
      <c r="E26">
        <f t="shared" si="0"/>
        <v>461.78999999999996</v>
      </c>
    </row>
    <row r="27" spans="1:5" x14ac:dyDescent="0.25">
      <c r="A27" t="s">
        <v>5</v>
      </c>
      <c r="B27">
        <v>304.56</v>
      </c>
      <c r="C27">
        <v>128.91</v>
      </c>
      <c r="D27" s="4">
        <v>1.7041460595529207E-2</v>
      </c>
      <c r="E27">
        <f t="shared" si="0"/>
        <v>433.47</v>
      </c>
    </row>
    <row r="28" spans="1:5" x14ac:dyDescent="0.25">
      <c r="A28" t="s">
        <v>9</v>
      </c>
      <c r="B28">
        <v>154.95999999999998</v>
      </c>
      <c r="C28">
        <v>104.37</v>
      </c>
      <c r="D28" s="4">
        <v>2.0045063324405695E-2</v>
      </c>
      <c r="E28">
        <f t="shared" si="0"/>
        <v>259.33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eastoneo</dc:creator>
  <cp:lastModifiedBy>Duncan Knox</cp:lastModifiedBy>
  <dcterms:created xsi:type="dcterms:W3CDTF">2019-09-05T09:39:06Z</dcterms:created>
  <dcterms:modified xsi:type="dcterms:W3CDTF">2019-09-10T14:45:08Z</dcterms:modified>
</cp:coreProperties>
</file>