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50" windowWidth="13470" windowHeight="11130" activeTab="5"/>
  </bookViews>
  <sheets>
    <sheet name="fig 1 largest 10 donors" sheetId="2" r:id="rId1"/>
    <sheet name="fig 2 channels of delivery" sheetId="3" r:id="rId2"/>
    <sheet name="fig 3 CERF by sector" sheetId="8" r:id="rId3"/>
    <sheet name="fig 4 pooled funding 2012-16" sheetId="9" r:id="rId4"/>
    <sheet name="fig 5 funding by sector" sheetId="5" r:id="rId5"/>
    <sheet name="fig 6 trends 2012-16" sheetId="15" r:id="rId6"/>
  </sheets>
  <calcPr calcId="125725"/>
</workbook>
</file>

<file path=xl/calcChain.xml><?xml version="1.0" encoding="utf-8"?>
<calcChain xmlns="http://schemas.openxmlformats.org/spreadsheetml/2006/main">
  <c r="B19" i="5"/>
</calcChain>
</file>

<file path=xl/sharedStrings.xml><?xml version="1.0" encoding="utf-8"?>
<sst xmlns="http://schemas.openxmlformats.org/spreadsheetml/2006/main" count="89" uniqueCount="55">
  <si>
    <t>IASC Standard Sector</t>
  </si>
  <si>
    <t>Private Orgs. &amp; Foundations</t>
  </si>
  <si>
    <t>NGOs</t>
  </si>
  <si>
    <t>Food</t>
  </si>
  <si>
    <t>Education</t>
  </si>
  <si>
    <t>Health</t>
  </si>
  <si>
    <t>Other</t>
  </si>
  <si>
    <t>Protection/Human rights/Rule of law</t>
  </si>
  <si>
    <t>Germany</t>
  </si>
  <si>
    <t>CHF</t>
  </si>
  <si>
    <t>Emergency year</t>
  </si>
  <si>
    <t>Sector not yet specified</t>
  </si>
  <si>
    <t>Safety and security of staff and operations</t>
  </si>
  <si>
    <t>Coordination and support services</t>
  </si>
  <si>
    <t>Canada</t>
  </si>
  <si>
    <t>Water and Sanitation</t>
  </si>
  <si>
    <t>Donor</t>
  </si>
  <si>
    <t>Shelter and non-food items</t>
  </si>
  <si>
    <t>Sweden</t>
  </si>
  <si>
    <t>Government</t>
  </si>
  <si>
    <t>Denmark</t>
  </si>
  <si>
    <t>Central Emergency Response Fund</t>
  </si>
  <si>
    <t>Appealing Agency  type</t>
  </si>
  <si>
    <t>Red Cross / Red Crescent</t>
  </si>
  <si>
    <t>UN Agencies</t>
  </si>
  <si>
    <t>Agriculture</t>
  </si>
  <si>
    <t>Japan</t>
  </si>
  <si>
    <t>Mine action</t>
  </si>
  <si>
    <t>Economic recovery and infrastructure</t>
  </si>
  <si>
    <t>Sum of USD committed/contributed</t>
  </si>
  <si>
    <t>Total</t>
  </si>
  <si>
    <t>Title:</t>
  </si>
  <si>
    <t>Source:</t>
  </si>
  <si>
    <t>Notes:</t>
  </si>
  <si>
    <t>Figure 1: The ten largest humanitarian donors to Somalia, 2016</t>
  </si>
  <si>
    <t>Development Initiatives based on UN OCHA FTS data. Data downloaded and compiled 19 October 2016</t>
  </si>
  <si>
    <t>US</t>
  </si>
  <si>
    <t>UK</t>
  </si>
  <si>
    <t>EU Institutions</t>
  </si>
  <si>
    <t>US$ millions</t>
  </si>
  <si>
    <t>CERF</t>
  </si>
  <si>
    <t>Figure 2: Channels of delivery of international humanitarian assistance to Somalia, 2016</t>
  </si>
  <si>
    <t>Sum of USD committed/contributed millions</t>
  </si>
  <si>
    <t>NGOs: Non-governmental organisations.</t>
  </si>
  <si>
    <t>Figure 3: CERF allocation to Somalia 2016, by sector.</t>
  </si>
  <si>
    <t>Other' comprises of Agriculture (US$17.6 million), Shelter and non-food items (US$12.9 million), Mine action (US$4.8 million), Education (US$3.2 million), Safety and security of staff and operations (US$1.3 million)</t>
  </si>
  <si>
    <t>Figure 5: Humanitarian funding to Somalia 2016, by sector</t>
  </si>
  <si>
    <t>Figure 4: Pooled funding to Somalia 2012-2016</t>
  </si>
  <si>
    <t>Figure 6: International humanitarian assistance to Somalia, 2012-2016</t>
  </si>
  <si>
    <t>UN OCHA FTS. Data downloaded 19 October 2016</t>
  </si>
  <si>
    <t>Source: Development Initiatives based on UN OCHA FTS data. Data downloaded and compiled 19 October 2016</t>
  </si>
  <si>
    <t>SHF</t>
  </si>
  <si>
    <t>SHF: Somalia Humanitarian Fund; CERF: Central Emergency Response Fund</t>
  </si>
  <si>
    <t>Development Initiatives based on UNOCHA FTS data and CERF. Data downloaded 19 October 2016. 2016 data on SHF derived from OCHA funding update 2016.</t>
  </si>
  <si>
    <t xml:space="preserve">This chart does not include Various Donors (details not yet provided) (US$43.5 million) and Allocation of unearmarked funds by WFP (US$14.3 million). EU Institutions comprises of funding from European Commission's Humanitarian Aid and Civil Protection Department (US$51.9 million) and European Commission (US$1 million). CERF: Central Emergency Response Fund; CHF: Common Humanitarian Fund; UK: United Kingdom. </t>
  </si>
</sst>
</file>

<file path=xl/styles.xml><?xml version="1.0" encoding="utf-8"?>
<styleSheet xmlns="http://schemas.openxmlformats.org/spreadsheetml/2006/main">
  <numFmts count="2">
    <numFmt numFmtId="165" formatCode="0.0"/>
    <numFmt numFmtId="166" formatCode="0.0%"/>
  </numFmts>
  <fonts count="20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1" applyNumberFormat="0" applyAlignment="0" applyProtection="0"/>
    <xf numFmtId="0" fontId="5" fillId="30" borderId="2" applyNumberFormat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" fillId="2" borderId="7" applyNumberFormat="0" applyFont="0" applyAlignment="0" applyProtection="0"/>
    <xf numFmtId="0" fontId="18" fillId="29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0"/>
  </cellStyleXfs>
  <cellXfs count="26">
    <xf numFmtId="0" fontId="0" fillId="0" borderId="0" xfId="0"/>
    <xf numFmtId="165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165" fontId="0" fillId="0" borderId="14" xfId="0" applyNumberFormat="1" applyBorder="1"/>
    <xf numFmtId="0" fontId="0" fillId="0" borderId="15" xfId="0" applyBorder="1"/>
    <xf numFmtId="165" fontId="0" fillId="0" borderId="16" xfId="0" applyNumberFormat="1" applyBorder="1"/>
    <xf numFmtId="0" fontId="0" fillId="0" borderId="17" xfId="0" applyBorder="1"/>
    <xf numFmtId="165" fontId="0" fillId="0" borderId="18" xfId="0" applyNumberFormat="1" applyBorder="1"/>
    <xf numFmtId="165" fontId="0" fillId="0" borderId="19" xfId="0" applyNumberFormat="1" applyBorder="1"/>
    <xf numFmtId="0" fontId="0" fillId="0" borderId="20" xfId="0" applyBorder="1"/>
    <xf numFmtId="0" fontId="0" fillId="0" borderId="21" xfId="0" applyBorder="1"/>
    <xf numFmtId="0" fontId="0" fillId="0" borderId="10" xfId="0" applyBorder="1"/>
    <xf numFmtId="0" fontId="0" fillId="0" borderId="18" xfId="0" applyBorder="1"/>
    <xf numFmtId="0" fontId="0" fillId="0" borderId="19" xfId="0" applyBorder="1"/>
    <xf numFmtId="9" fontId="0" fillId="0" borderId="0" xfId="39" applyFont="1"/>
    <xf numFmtId="166" fontId="0" fillId="0" borderId="0" xfId="39" applyNumberFormat="1" applyFont="1"/>
    <xf numFmtId="9" fontId="0" fillId="0" borderId="0" xfId="39" applyNumberFormat="1" applyFont="1"/>
    <xf numFmtId="165" fontId="0" fillId="0" borderId="10" xfId="0" applyNumberFormat="1" applyBorder="1"/>
    <xf numFmtId="0" fontId="0" fillId="0" borderId="0" xfId="0" quotePrefix="1"/>
    <xf numFmtId="0" fontId="0" fillId="0" borderId="0" xfId="0" applyBorder="1"/>
    <xf numFmtId="165" fontId="0" fillId="0" borderId="0" xfId="0" applyNumberFormat="1" applyBorder="1"/>
    <xf numFmtId="165" fontId="0" fillId="0" borderId="22" xfId="0" applyNumberFormat="1" applyBorder="1"/>
    <xf numFmtId="0" fontId="0" fillId="0" borderId="23" xfId="0" applyBorder="1"/>
    <xf numFmtId="165" fontId="0" fillId="0" borderId="15" xfId="0" applyNumberForma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086351706036745"/>
          <c:y val="5.1400554097404488E-2"/>
          <c:w val="0.84858092738407731"/>
          <c:h val="0.67603856809565466"/>
        </c:manualLayout>
      </c:layout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0"/>
                  <c:y val="1.3888888888888897E-2"/>
                </c:manualLayout>
              </c:layout>
              <c:showVal val="1"/>
            </c:dLbl>
            <c:showVal val="1"/>
          </c:dLbls>
          <c:cat>
            <c:strRef>
              <c:f>'fig 1 largest 10 donors'!$E$10:$E$19</c:f>
              <c:strCache>
                <c:ptCount val="10"/>
                <c:pt idx="0">
                  <c:v>US</c:v>
                </c:pt>
                <c:pt idx="1">
                  <c:v>UK</c:v>
                </c:pt>
                <c:pt idx="2">
                  <c:v>EU Institutions</c:v>
                </c:pt>
                <c:pt idx="3">
                  <c:v>Germany</c:v>
                </c:pt>
                <c:pt idx="4">
                  <c:v>Canada</c:v>
                </c:pt>
                <c:pt idx="5">
                  <c:v>Japan</c:v>
                </c:pt>
                <c:pt idx="6">
                  <c:v>Sweden</c:v>
                </c:pt>
                <c:pt idx="7">
                  <c:v>CERF</c:v>
                </c:pt>
                <c:pt idx="8">
                  <c:v>CHF</c:v>
                </c:pt>
                <c:pt idx="9">
                  <c:v>Denmark</c:v>
                </c:pt>
              </c:strCache>
            </c:strRef>
          </c:cat>
          <c:val>
            <c:numRef>
              <c:f>'fig 1 largest 10 donors'!$F$10:$F$19</c:f>
              <c:numCache>
                <c:formatCode>0.0</c:formatCode>
                <c:ptCount val="10"/>
                <c:pt idx="0">
                  <c:v>81.785077999999999</c:v>
                </c:pt>
                <c:pt idx="1">
                  <c:v>55.553967999999998</c:v>
                </c:pt>
                <c:pt idx="2">
                  <c:v>52.898581</c:v>
                </c:pt>
                <c:pt idx="3">
                  <c:v>46.185062000000002</c:v>
                </c:pt>
                <c:pt idx="4">
                  <c:v>20.527805000000001</c:v>
                </c:pt>
                <c:pt idx="5">
                  <c:v>17.851597000000002</c:v>
                </c:pt>
                <c:pt idx="6">
                  <c:v>16.908911</c:v>
                </c:pt>
                <c:pt idx="7">
                  <c:v>12.885332</c:v>
                </c:pt>
                <c:pt idx="8">
                  <c:v>9.5092649999999992</c:v>
                </c:pt>
                <c:pt idx="9">
                  <c:v>7.6754290000000003</c:v>
                </c:pt>
              </c:numCache>
            </c:numRef>
          </c:val>
        </c:ser>
        <c:gapWidth val="50"/>
        <c:axId val="985646208"/>
        <c:axId val="985792896"/>
      </c:barChart>
      <c:catAx>
        <c:axId val="985646208"/>
        <c:scaling>
          <c:orientation val="minMax"/>
        </c:scaling>
        <c:axPos val="b"/>
        <c:tickLblPos val="nextTo"/>
        <c:crossAx val="985792896"/>
        <c:crosses val="autoZero"/>
        <c:auto val="1"/>
        <c:lblAlgn val="ctr"/>
        <c:lblOffset val="100"/>
      </c:catAx>
      <c:valAx>
        <c:axId val="985792896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US$ millions</a:t>
                </a:r>
              </a:p>
            </c:rich>
          </c:tx>
          <c:layout>
            <c:manualLayout>
              <c:xMode val="edge"/>
              <c:yMode val="edge"/>
              <c:x val="9.4166666666666721E-3"/>
              <c:y val="0.16426290463692045"/>
            </c:manualLayout>
          </c:layout>
        </c:title>
        <c:numFmt formatCode="0" sourceLinked="0"/>
        <c:tickLblPos val="nextTo"/>
        <c:crossAx val="98564620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597222222222223"/>
          <c:y val="0.14120370370370369"/>
          <c:w val="0.5083333333333333"/>
          <c:h val="0.8472222222222222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1123140857392826"/>
                  <c:y val="1.15740740740740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Government, US$0.3 million, 0.1%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NGOs, US$81.9 million, 19.5%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Other, US$19.3 million, 4.6%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Private Orgs. &amp; Foundations, US$6.5 million, 1.5%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Red Cross / Red Crescent, US$36.9 million, 8.8%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UN Agencies, US$276.0 million, 65.6%</a:t>
                    </a:r>
                  </a:p>
                </c:rich>
              </c:tx>
              <c:showVal val="1"/>
              <c:showCatName val="1"/>
              <c:showPercent val="1"/>
            </c:dLbl>
            <c:numFmt formatCode="0.00%" sourceLinked="0"/>
            <c:showVal val="1"/>
            <c:showCatName val="1"/>
            <c:showPercent val="1"/>
            <c:showLeaderLines val="1"/>
          </c:dLbls>
          <c:cat>
            <c:strRef>
              <c:f>'fig 2 channels of delivery'!$B$11:$B$16</c:f>
              <c:strCache>
                <c:ptCount val="6"/>
                <c:pt idx="0">
                  <c:v>Government</c:v>
                </c:pt>
                <c:pt idx="1">
                  <c:v>NGOs</c:v>
                </c:pt>
                <c:pt idx="2">
                  <c:v>Other</c:v>
                </c:pt>
                <c:pt idx="3">
                  <c:v>Private Orgs. &amp; Foundations</c:v>
                </c:pt>
                <c:pt idx="4">
                  <c:v>Red Cross / Red Crescent</c:v>
                </c:pt>
                <c:pt idx="5">
                  <c:v>UN Agencies</c:v>
                </c:pt>
              </c:strCache>
            </c:strRef>
          </c:cat>
          <c:val>
            <c:numRef>
              <c:f>'fig 2 channels of delivery'!$C$11:$C$16</c:f>
              <c:numCache>
                <c:formatCode>0.0</c:formatCode>
                <c:ptCount val="6"/>
                <c:pt idx="0">
                  <c:v>0.34090300000000001</c:v>
                </c:pt>
                <c:pt idx="1">
                  <c:v>81.865189999999998</c:v>
                </c:pt>
                <c:pt idx="2">
                  <c:v>19.273713000000001</c:v>
                </c:pt>
                <c:pt idx="3">
                  <c:v>6.4683349999999997</c:v>
                </c:pt>
                <c:pt idx="4">
                  <c:v>36.901812999999997</c:v>
                </c:pt>
                <c:pt idx="5">
                  <c:v>275.99748199999999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Health, US$6.0 million, 46.5%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Water and Sanitation, US$3.0 million, 23.3%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Food, US$2.0 million, 15.6%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Agriculture, US$1.5 million, 11.6%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Coordination and support services, US$0.4 million, 2.9%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'fig 3 CERF by sector'!$A$11:$A$15</c:f>
              <c:strCache>
                <c:ptCount val="5"/>
                <c:pt idx="0">
                  <c:v>Health</c:v>
                </c:pt>
                <c:pt idx="1">
                  <c:v>Water and Sanitation</c:v>
                </c:pt>
                <c:pt idx="2">
                  <c:v>Food</c:v>
                </c:pt>
                <c:pt idx="3">
                  <c:v>Agriculture</c:v>
                </c:pt>
                <c:pt idx="4">
                  <c:v>Coordination and support services</c:v>
                </c:pt>
              </c:strCache>
            </c:strRef>
          </c:cat>
          <c:val>
            <c:numRef>
              <c:f>'fig 3 CERF by sector'!$B$11:$B$15</c:f>
              <c:numCache>
                <c:formatCode>0.0</c:formatCode>
                <c:ptCount val="5"/>
                <c:pt idx="0">
                  <c:v>5.9961200000000003</c:v>
                </c:pt>
                <c:pt idx="1">
                  <c:v>3.0053719999999999</c:v>
                </c:pt>
                <c:pt idx="2">
                  <c:v>2.0048119999999998</c:v>
                </c:pt>
                <c:pt idx="3">
                  <c:v>1.5</c:v>
                </c:pt>
                <c:pt idx="4">
                  <c:v>0.37902799999999998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21828521434821"/>
          <c:y val="5.1400554097404488E-2"/>
          <c:w val="0.72719356955380565"/>
          <c:h val="0.8326195683872849"/>
        </c:manualLayout>
      </c:layout>
      <c:barChart>
        <c:barDir val="col"/>
        <c:grouping val="stacked"/>
        <c:ser>
          <c:idx val="0"/>
          <c:order val="0"/>
          <c:tx>
            <c:strRef>
              <c:f>'fig 4 pooled funding 2012-16'!$A$9</c:f>
              <c:strCache>
                <c:ptCount val="1"/>
                <c:pt idx="0">
                  <c:v>CERF</c:v>
                </c:pt>
              </c:strCache>
            </c:strRef>
          </c:tx>
          <c:dLbls>
            <c:dLbl>
              <c:idx val="0"/>
              <c:delete val="1"/>
            </c:dLbl>
            <c:showVal val="1"/>
          </c:dLbls>
          <c:cat>
            <c:numRef>
              <c:f>'fig 4 pooled funding 2012-16'!$B$8:$F$8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 4 pooled funding 2012-16'!$B$9:$F$9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21.203012999999999</c:v>
                </c:pt>
                <c:pt idx="2">
                  <c:v>21.443999000000002</c:v>
                </c:pt>
                <c:pt idx="3">
                  <c:v>25.289318000000002</c:v>
                </c:pt>
                <c:pt idx="4">
                  <c:v>12.885332</c:v>
                </c:pt>
              </c:numCache>
            </c:numRef>
          </c:val>
        </c:ser>
        <c:ser>
          <c:idx val="1"/>
          <c:order val="1"/>
          <c:tx>
            <c:strRef>
              <c:f>'fig 4 pooled funding 2012-16'!$A$10</c:f>
              <c:strCache>
                <c:ptCount val="1"/>
                <c:pt idx="0">
                  <c:v>SHF</c:v>
                </c:pt>
              </c:strCache>
            </c:strRef>
          </c:tx>
          <c:dLbls>
            <c:showVal val="1"/>
          </c:dLbls>
          <c:cat>
            <c:numRef>
              <c:f>'fig 4 pooled funding 2012-16'!$B$8:$F$8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 4 pooled funding 2012-16'!$B$10:$F$10</c:f>
              <c:numCache>
                <c:formatCode>0.0</c:formatCode>
                <c:ptCount val="5"/>
                <c:pt idx="0">
                  <c:v>44.405622000000001</c:v>
                </c:pt>
                <c:pt idx="1">
                  <c:v>77.022727000000003</c:v>
                </c:pt>
                <c:pt idx="2">
                  <c:v>33.746918000000001</c:v>
                </c:pt>
                <c:pt idx="3">
                  <c:v>32.412025</c:v>
                </c:pt>
                <c:pt idx="4">
                  <c:v>24</c:v>
                </c:pt>
              </c:numCache>
            </c:numRef>
          </c:val>
        </c:ser>
        <c:gapWidth val="50"/>
        <c:overlap val="100"/>
        <c:axId val="987276416"/>
        <c:axId val="987277952"/>
      </c:barChart>
      <c:catAx>
        <c:axId val="987276416"/>
        <c:scaling>
          <c:orientation val="minMax"/>
        </c:scaling>
        <c:axPos val="b"/>
        <c:numFmt formatCode="General" sourceLinked="1"/>
        <c:tickLblPos val="nextTo"/>
        <c:crossAx val="987277952"/>
        <c:crosses val="autoZero"/>
        <c:auto val="1"/>
        <c:lblAlgn val="ctr"/>
        <c:lblOffset val="100"/>
      </c:catAx>
      <c:valAx>
        <c:axId val="987277952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US$ millions</a:t>
                </a:r>
              </a:p>
            </c:rich>
          </c:tx>
          <c:layout/>
        </c:title>
        <c:numFmt formatCode="General" sourceLinked="1"/>
        <c:tickLblPos val="nextTo"/>
        <c:crossAx val="987276416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763666464768828"/>
          <c:y val="9.8090186643336255E-2"/>
          <c:w val="0.59081203311124542"/>
          <c:h val="0.8000579615048119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7.8628844471364132E-2"/>
                  <c:y val="0.1886515748031496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'fig 5 funding by sector'!$A$12:$A$19</c:f>
              <c:strCache>
                <c:ptCount val="8"/>
                <c:pt idx="0">
                  <c:v>Sector not yet specified</c:v>
                </c:pt>
                <c:pt idx="1">
                  <c:v>Food</c:v>
                </c:pt>
                <c:pt idx="2">
                  <c:v>Health</c:v>
                </c:pt>
                <c:pt idx="3">
                  <c:v>Protection/Human rights/Rule of law</c:v>
                </c:pt>
                <c:pt idx="4">
                  <c:v>Economic recovery and infrastructure</c:v>
                </c:pt>
                <c:pt idx="5">
                  <c:v>Coordination and support services</c:v>
                </c:pt>
                <c:pt idx="6">
                  <c:v>Water and Sanitation</c:v>
                </c:pt>
                <c:pt idx="7">
                  <c:v>Other</c:v>
                </c:pt>
              </c:strCache>
            </c:strRef>
          </c:cat>
          <c:val>
            <c:numRef>
              <c:f>'fig 5 funding by sector'!$B$12:$B$19</c:f>
              <c:numCache>
                <c:formatCode>0.0</c:formatCode>
                <c:ptCount val="8"/>
                <c:pt idx="0">
                  <c:v>146.596765</c:v>
                </c:pt>
                <c:pt idx="1">
                  <c:v>85.835123999999993</c:v>
                </c:pt>
                <c:pt idx="2">
                  <c:v>51.140723000000001</c:v>
                </c:pt>
                <c:pt idx="3">
                  <c:v>26.749151000000001</c:v>
                </c:pt>
                <c:pt idx="4">
                  <c:v>26.118300999999999</c:v>
                </c:pt>
                <c:pt idx="5">
                  <c:v>23.016835</c:v>
                </c:pt>
                <c:pt idx="6">
                  <c:v>21.612335999999999</c:v>
                </c:pt>
                <c:pt idx="7">
                  <c:v>39.778201000000003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383552055993007"/>
          <c:y val="5.1400554097404488E-2"/>
          <c:w val="0.82536023622047272"/>
          <c:h val="0.8326195683872849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'fig 6 trends 2012-16'!$B$8:$F$8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 6 trends 2012-16'!$B$9:$F$9</c:f>
              <c:numCache>
                <c:formatCode>0.0</c:formatCode>
                <c:ptCount val="5"/>
                <c:pt idx="0">
                  <c:v>796.063851</c:v>
                </c:pt>
                <c:pt idx="1">
                  <c:v>716.79606999999999</c:v>
                </c:pt>
                <c:pt idx="2">
                  <c:v>671.86680200000001</c:v>
                </c:pt>
                <c:pt idx="3">
                  <c:v>602.03182700000002</c:v>
                </c:pt>
                <c:pt idx="4">
                  <c:v>420.84743600000002</c:v>
                </c:pt>
              </c:numCache>
            </c:numRef>
          </c:val>
        </c:ser>
        <c:gapWidth val="50"/>
        <c:axId val="987839104"/>
        <c:axId val="987846144"/>
      </c:barChart>
      <c:catAx>
        <c:axId val="987839104"/>
        <c:scaling>
          <c:orientation val="minMax"/>
        </c:scaling>
        <c:axPos val="b"/>
        <c:numFmt formatCode="General" sourceLinked="1"/>
        <c:tickLblPos val="nextTo"/>
        <c:crossAx val="987846144"/>
        <c:crosses val="autoZero"/>
        <c:auto val="1"/>
        <c:lblAlgn val="ctr"/>
        <c:lblOffset val="100"/>
      </c:catAx>
      <c:valAx>
        <c:axId val="987846144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US$ millions</a:t>
                </a:r>
              </a:p>
            </c:rich>
          </c:tx>
          <c:layout>
            <c:manualLayout>
              <c:xMode val="edge"/>
              <c:yMode val="edge"/>
              <c:x val="1.083114610673666E-3"/>
              <c:y val="0.33514071157771957"/>
            </c:manualLayout>
          </c:layout>
        </c:title>
        <c:numFmt formatCode="0" sourceLinked="0"/>
        <c:tickLblPos val="nextTo"/>
        <c:crossAx val="98783910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314326</xdr:colOff>
      <xdr:row>6</xdr:row>
      <xdr:rowOff>114300</xdr:rowOff>
    </xdr:from>
    <xdr:to>
      <xdr:col>13</xdr:col>
      <xdr:colOff>561976</xdr:colOff>
      <xdr:row>23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17</xdr:row>
      <xdr:rowOff>57150</xdr:rowOff>
    </xdr:from>
    <xdr:to>
      <xdr:col>9</xdr:col>
      <xdr:colOff>295275</xdr:colOff>
      <xdr:row>34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</xdr:row>
      <xdr:rowOff>85725</xdr:rowOff>
    </xdr:from>
    <xdr:to>
      <xdr:col>10</xdr:col>
      <xdr:colOff>419100</xdr:colOff>
      <xdr:row>22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12</xdr:row>
      <xdr:rowOff>57150</xdr:rowOff>
    </xdr:from>
    <xdr:to>
      <xdr:col>9</xdr:col>
      <xdr:colOff>152400</xdr:colOff>
      <xdr:row>29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9</xdr:row>
      <xdr:rowOff>38100</xdr:rowOff>
    </xdr:from>
    <xdr:to>
      <xdr:col>9</xdr:col>
      <xdr:colOff>219075</xdr:colOff>
      <xdr:row>26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12</xdr:row>
      <xdr:rowOff>66675</xdr:rowOff>
    </xdr:from>
    <xdr:to>
      <xdr:col>9</xdr:col>
      <xdr:colOff>257175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4" sqref="B4"/>
    </sheetView>
  </sheetViews>
  <sheetFormatPr defaultRowHeight="12.75"/>
  <cols>
    <col min="1" max="1" width="21.140625" customWidth="1"/>
    <col min="6" max="6" width="11.28515625" customWidth="1"/>
    <col min="8" max="8" width="10" bestFit="1" customWidth="1"/>
  </cols>
  <sheetData>
    <row r="1" spans="1:10">
      <c r="A1" t="s">
        <v>31</v>
      </c>
      <c r="B1" t="s">
        <v>34</v>
      </c>
    </row>
    <row r="2" spans="1:10">
      <c r="A2" t="s">
        <v>32</v>
      </c>
      <c r="B2" t="s">
        <v>35</v>
      </c>
    </row>
    <row r="3" spans="1:10">
      <c r="A3" t="s">
        <v>33</v>
      </c>
      <c r="B3" t="s">
        <v>54</v>
      </c>
    </row>
    <row r="8" spans="1:10">
      <c r="E8" s="2"/>
      <c r="F8" s="8" t="s">
        <v>39</v>
      </c>
    </row>
    <row r="9" spans="1:10">
      <c r="E9" s="11" t="s">
        <v>16</v>
      </c>
      <c r="F9" s="13">
        <v>2016</v>
      </c>
      <c r="J9" s="1"/>
    </row>
    <row r="10" spans="1:10">
      <c r="E10" s="4" t="s">
        <v>36</v>
      </c>
      <c r="F10" s="9">
        <v>81.785077999999999</v>
      </c>
      <c r="G10" s="1"/>
      <c r="J10" s="1"/>
    </row>
    <row r="11" spans="1:10">
      <c r="E11" s="4" t="s">
        <v>37</v>
      </c>
      <c r="F11" s="9">
        <v>55.553967999999998</v>
      </c>
      <c r="G11" s="1"/>
      <c r="J11" s="1"/>
    </row>
    <row r="12" spans="1:10">
      <c r="E12" s="4" t="s">
        <v>38</v>
      </c>
      <c r="F12" s="9">
        <v>52.898581</v>
      </c>
      <c r="G12" s="1"/>
      <c r="J12" s="1"/>
    </row>
    <row r="13" spans="1:10">
      <c r="E13" s="4" t="s">
        <v>8</v>
      </c>
      <c r="F13" s="9">
        <v>46.185062000000002</v>
      </c>
      <c r="G13" s="1"/>
      <c r="J13" s="1"/>
    </row>
    <row r="14" spans="1:10">
      <c r="E14" s="4" t="s">
        <v>14</v>
      </c>
      <c r="F14" s="9">
        <v>20.527805000000001</v>
      </c>
      <c r="G14" s="1"/>
    </row>
    <row r="15" spans="1:10">
      <c r="E15" s="4" t="s">
        <v>26</v>
      </c>
      <c r="F15" s="9">
        <v>17.851597000000002</v>
      </c>
      <c r="G15" s="1"/>
    </row>
    <row r="16" spans="1:10">
      <c r="E16" s="4" t="s">
        <v>18</v>
      </c>
      <c r="F16" s="9">
        <v>16.908911</v>
      </c>
      <c r="G16" s="1"/>
    </row>
    <row r="17" spans="5:8">
      <c r="E17" s="4" t="s">
        <v>40</v>
      </c>
      <c r="F17" s="9">
        <v>12.885332</v>
      </c>
      <c r="G17" s="1"/>
    </row>
    <row r="18" spans="5:8">
      <c r="E18" s="4" t="s">
        <v>9</v>
      </c>
      <c r="F18" s="9">
        <v>9.5092649999999992</v>
      </c>
      <c r="G18" s="1"/>
    </row>
    <row r="19" spans="5:8">
      <c r="E19" s="6" t="s">
        <v>20</v>
      </c>
      <c r="F19" s="10">
        <v>7.6754290000000003</v>
      </c>
      <c r="G19" s="1"/>
      <c r="H19" s="16"/>
    </row>
    <row r="21" spans="5:8">
      <c r="H21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G7" sqref="G7"/>
    </sheetView>
  </sheetViews>
  <sheetFormatPr defaultRowHeight="12.75"/>
  <cols>
    <col min="2" max="2" width="18.85546875" customWidth="1"/>
    <col min="3" max="3" width="9.5703125" bestFit="1" customWidth="1"/>
  </cols>
  <sheetData>
    <row r="1" spans="1:4">
      <c r="A1" t="s">
        <v>31</v>
      </c>
      <c r="B1" t="s">
        <v>41</v>
      </c>
    </row>
    <row r="2" spans="1:4">
      <c r="A2" t="s">
        <v>32</v>
      </c>
      <c r="B2" t="s">
        <v>35</v>
      </c>
    </row>
    <row r="3" spans="1:4">
      <c r="A3" t="s">
        <v>33</v>
      </c>
      <c r="B3" t="s">
        <v>43</v>
      </c>
    </row>
    <row r="9" spans="1:4">
      <c r="B9" t="s">
        <v>42</v>
      </c>
      <c r="C9" t="s">
        <v>10</v>
      </c>
    </row>
    <row r="10" spans="1:4">
      <c r="B10" s="13" t="s">
        <v>22</v>
      </c>
      <c r="C10" s="12">
        <v>2016</v>
      </c>
    </row>
    <row r="11" spans="1:4">
      <c r="B11" s="14" t="s">
        <v>19</v>
      </c>
      <c r="C11" s="5">
        <v>0.34090300000000001</v>
      </c>
      <c r="D11" s="17"/>
    </row>
    <row r="12" spans="1:4">
      <c r="B12" s="14" t="s">
        <v>2</v>
      </c>
      <c r="C12" s="5">
        <v>81.865189999999998</v>
      </c>
      <c r="D12" s="18"/>
    </row>
    <row r="13" spans="1:4">
      <c r="B13" s="14" t="s">
        <v>6</v>
      </c>
      <c r="C13" s="5">
        <v>19.273713000000001</v>
      </c>
      <c r="D13" s="17"/>
    </row>
    <row r="14" spans="1:4">
      <c r="B14" s="14" t="s">
        <v>1</v>
      </c>
      <c r="C14" s="5">
        <v>6.4683349999999997</v>
      </c>
      <c r="D14" s="17"/>
    </row>
    <row r="15" spans="1:4">
      <c r="B15" s="14" t="s">
        <v>23</v>
      </c>
      <c r="C15" s="5">
        <v>36.901812999999997</v>
      </c>
      <c r="D15" s="17"/>
    </row>
    <row r="16" spans="1:4">
      <c r="B16" s="15" t="s">
        <v>24</v>
      </c>
      <c r="C16" s="7">
        <v>275.99748199999999</v>
      </c>
      <c r="D16" s="17"/>
    </row>
    <row r="17" spans="3:3">
      <c r="C17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B11" sqref="B11"/>
    </sheetView>
  </sheetViews>
  <sheetFormatPr defaultRowHeight="12.75"/>
  <sheetData>
    <row r="1" spans="1:3">
      <c r="A1" t="s">
        <v>31</v>
      </c>
      <c r="B1" t="s">
        <v>44</v>
      </c>
    </row>
    <row r="2" spans="1:3">
      <c r="A2" t="s">
        <v>32</v>
      </c>
      <c r="B2" t="s">
        <v>50</v>
      </c>
    </row>
    <row r="3" spans="1:3">
      <c r="A3" t="s">
        <v>33</v>
      </c>
    </row>
    <row r="7" spans="1:3">
      <c r="A7" t="s">
        <v>16</v>
      </c>
      <c r="B7" t="s">
        <v>21</v>
      </c>
    </row>
    <row r="9" spans="1:3">
      <c r="A9" s="2" t="s">
        <v>29</v>
      </c>
      <c r="B9" s="3" t="s">
        <v>10</v>
      </c>
    </row>
    <row r="10" spans="1:3">
      <c r="A10" s="13" t="s">
        <v>0</v>
      </c>
      <c r="B10" s="12">
        <v>2016</v>
      </c>
    </row>
    <row r="11" spans="1:3">
      <c r="A11" s="14" t="s">
        <v>5</v>
      </c>
      <c r="B11" s="5">
        <v>5.9961200000000003</v>
      </c>
      <c r="C11" s="17"/>
    </row>
    <row r="12" spans="1:3">
      <c r="A12" s="14" t="s">
        <v>15</v>
      </c>
      <c r="B12" s="5">
        <v>3.0053719999999999</v>
      </c>
      <c r="C12" s="17"/>
    </row>
    <row r="13" spans="1:3">
      <c r="A13" s="14" t="s">
        <v>3</v>
      </c>
      <c r="B13" s="5">
        <v>2.0048119999999998</v>
      </c>
      <c r="C13" s="17"/>
    </row>
    <row r="14" spans="1:3">
      <c r="A14" s="14" t="s">
        <v>25</v>
      </c>
      <c r="B14" s="5">
        <v>1.5</v>
      </c>
      <c r="C14" s="17"/>
    </row>
    <row r="15" spans="1:3">
      <c r="A15" s="15" t="s">
        <v>13</v>
      </c>
      <c r="B15" s="7">
        <v>0.37902799999999998</v>
      </c>
      <c r="C15" s="17"/>
    </row>
    <row r="16" spans="1:3">
      <c r="B16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topLeftCell="A19" workbookViewId="0">
      <selection activeCell="L22" sqref="L22"/>
    </sheetView>
  </sheetViews>
  <sheetFormatPr defaultRowHeight="12.75"/>
  <sheetData>
    <row r="1" spans="1:6">
      <c r="A1" t="s">
        <v>31</v>
      </c>
      <c r="B1" t="s">
        <v>47</v>
      </c>
    </row>
    <row r="2" spans="1:6">
      <c r="A2" t="s">
        <v>32</v>
      </c>
      <c r="B2" t="s">
        <v>53</v>
      </c>
    </row>
    <row r="3" spans="1:6">
      <c r="A3" t="s">
        <v>33</v>
      </c>
      <c r="B3" t="s">
        <v>52</v>
      </c>
    </row>
    <row r="7" spans="1:6">
      <c r="A7" t="s">
        <v>42</v>
      </c>
      <c r="B7" t="s">
        <v>10</v>
      </c>
    </row>
    <row r="8" spans="1:6">
      <c r="A8" s="13" t="s">
        <v>16</v>
      </c>
      <c r="B8" s="24">
        <v>2012</v>
      </c>
      <c r="C8" s="24">
        <v>2013</v>
      </c>
      <c r="D8" s="24">
        <v>2014</v>
      </c>
      <c r="E8" s="24">
        <v>2015</v>
      </c>
      <c r="F8" s="12">
        <v>2016</v>
      </c>
    </row>
    <row r="9" spans="1:6">
      <c r="A9" s="14" t="s">
        <v>40</v>
      </c>
      <c r="B9" s="21">
        <v>0</v>
      </c>
      <c r="C9" s="22">
        <v>21.203012999999999</v>
      </c>
      <c r="D9" s="22">
        <v>21.443999000000002</v>
      </c>
      <c r="E9" s="22">
        <v>25.289318000000002</v>
      </c>
      <c r="F9" s="5">
        <v>12.885332</v>
      </c>
    </row>
    <row r="10" spans="1:6">
      <c r="A10" s="15" t="s">
        <v>51</v>
      </c>
      <c r="B10" s="23">
        <v>44.405622000000001</v>
      </c>
      <c r="C10" s="23">
        <v>77.022727000000003</v>
      </c>
      <c r="D10" s="23">
        <v>33.746918000000001</v>
      </c>
      <c r="E10" s="23">
        <v>32.412025</v>
      </c>
      <c r="F10" s="7">
        <v>24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B4" sqref="B4"/>
    </sheetView>
  </sheetViews>
  <sheetFormatPr defaultRowHeight="12.75"/>
  <cols>
    <col min="1" max="1" width="14.5703125" customWidth="1"/>
  </cols>
  <sheetData>
    <row r="1" spans="1:2">
      <c r="A1" t="s">
        <v>31</v>
      </c>
      <c r="B1" t="s">
        <v>46</v>
      </c>
    </row>
    <row r="2" spans="1:2">
      <c r="A2" t="s">
        <v>32</v>
      </c>
      <c r="B2" t="s">
        <v>35</v>
      </c>
    </row>
    <row r="3" spans="1:2">
      <c r="A3" t="s">
        <v>33</v>
      </c>
      <c r="B3" s="20" t="s">
        <v>45</v>
      </c>
    </row>
    <row r="10" spans="1:2">
      <c r="A10" t="s">
        <v>29</v>
      </c>
      <c r="B10" t="s">
        <v>10</v>
      </c>
    </row>
    <row r="11" spans="1:2">
      <c r="A11" s="11" t="s">
        <v>0</v>
      </c>
      <c r="B11" s="13">
        <v>2016</v>
      </c>
    </row>
    <row r="12" spans="1:2">
      <c r="A12" s="4" t="s">
        <v>11</v>
      </c>
      <c r="B12" s="9">
        <v>146.596765</v>
      </c>
    </row>
    <row r="13" spans="1:2">
      <c r="A13" s="4" t="s">
        <v>3</v>
      </c>
      <c r="B13" s="9">
        <v>85.835123999999993</v>
      </c>
    </row>
    <row r="14" spans="1:2">
      <c r="A14" s="4" t="s">
        <v>5</v>
      </c>
      <c r="B14" s="9">
        <v>51.140723000000001</v>
      </c>
    </row>
    <row r="15" spans="1:2">
      <c r="A15" s="4" t="s">
        <v>7</v>
      </c>
      <c r="B15" s="9">
        <v>26.749151000000001</v>
      </c>
    </row>
    <row r="16" spans="1:2">
      <c r="A16" s="4" t="s">
        <v>28</v>
      </c>
      <c r="B16" s="9">
        <v>26.118300999999999</v>
      </c>
    </row>
    <row r="17" spans="1:2">
      <c r="A17" s="4" t="s">
        <v>13</v>
      </c>
      <c r="B17" s="9">
        <v>23.016835</v>
      </c>
    </row>
    <row r="18" spans="1:2">
      <c r="A18" s="4" t="s">
        <v>15</v>
      </c>
      <c r="B18" s="9">
        <v>21.612335999999999</v>
      </c>
    </row>
    <row r="19" spans="1:2">
      <c r="A19" s="11" t="s">
        <v>6</v>
      </c>
      <c r="B19" s="19">
        <f>SUM(B20:B24)</f>
        <v>39.778201000000003</v>
      </c>
    </row>
    <row r="20" spans="1:2">
      <c r="A20" s="4" t="s">
        <v>25</v>
      </c>
      <c r="B20" s="9">
        <v>17.636827</v>
      </c>
    </row>
    <row r="21" spans="1:2">
      <c r="A21" s="4" t="s">
        <v>17</v>
      </c>
      <c r="B21" s="9">
        <v>12.881466</v>
      </c>
    </row>
    <row r="22" spans="1:2">
      <c r="A22" s="4" t="s">
        <v>27</v>
      </c>
      <c r="B22" s="9">
        <v>4.7742420000000001</v>
      </c>
    </row>
    <row r="23" spans="1:2">
      <c r="A23" s="4" t="s">
        <v>4</v>
      </c>
      <c r="B23" s="9">
        <v>3.2204709999999999</v>
      </c>
    </row>
    <row r="24" spans="1:2">
      <c r="A24" s="6" t="s">
        <v>12</v>
      </c>
      <c r="B24" s="10">
        <v>1.2651950000000001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H5" sqref="H5"/>
    </sheetView>
  </sheetViews>
  <sheetFormatPr defaultRowHeight="12.75"/>
  <sheetData>
    <row r="1" spans="1:6">
      <c r="A1" t="s">
        <v>31</v>
      </c>
      <c r="B1" t="s">
        <v>48</v>
      </c>
    </row>
    <row r="2" spans="1:6">
      <c r="A2" t="s">
        <v>32</v>
      </c>
      <c r="B2" t="s">
        <v>49</v>
      </c>
    </row>
    <row r="3" spans="1:6">
      <c r="A3" t="s">
        <v>33</v>
      </c>
    </row>
    <row r="7" spans="1:6">
      <c r="A7" t="s">
        <v>42</v>
      </c>
      <c r="B7" t="s">
        <v>10</v>
      </c>
    </row>
    <row r="8" spans="1:6">
      <c r="A8" s="2"/>
      <c r="B8" s="11">
        <v>2012</v>
      </c>
      <c r="C8" s="24">
        <v>2013</v>
      </c>
      <c r="D8" s="24">
        <v>2014</v>
      </c>
      <c r="E8" s="24">
        <v>2015</v>
      </c>
      <c r="F8" s="12">
        <v>2016</v>
      </c>
    </row>
    <row r="9" spans="1:6">
      <c r="A9" s="6" t="s">
        <v>30</v>
      </c>
      <c r="B9" s="25">
        <v>796.063851</v>
      </c>
      <c r="C9" s="23">
        <v>716.79606999999999</v>
      </c>
      <c r="D9" s="23">
        <v>671.86680200000001</v>
      </c>
      <c r="E9" s="23">
        <v>602.03182700000002</v>
      </c>
      <c r="F9" s="7">
        <v>420.84743600000002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1 largest 10 donors</vt:lpstr>
      <vt:lpstr>fig 2 channels of delivery</vt:lpstr>
      <vt:lpstr>fig 3 CERF by sector</vt:lpstr>
      <vt:lpstr>fig 4 pooled funding 2012-16</vt:lpstr>
      <vt:lpstr>fig 5 funding by sector</vt:lpstr>
      <vt:lpstr>fig 6 trends 2012-16</vt:lpstr>
    </vt:vector>
  </TitlesOfParts>
  <Company>unog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:</dc:creator>
  <cp:lastModifiedBy>duncank</cp:lastModifiedBy>
  <cp:lastPrinted>2006-11-14T15:10:05Z</cp:lastPrinted>
  <dcterms:created xsi:type="dcterms:W3CDTF">2006-11-14T14:07:21Z</dcterms:created>
  <dcterms:modified xsi:type="dcterms:W3CDTF">2016-10-20T10:35:40Z</dcterms:modified>
</cp:coreProperties>
</file>