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3"/>
  </bookViews>
  <sheets>
    <sheet name="Fig. 1" sheetId="2" r:id="rId1"/>
    <sheet name="Fig. 2" sheetId="3" r:id="rId2"/>
    <sheet name="Fig. 3" sheetId="4" r:id="rId3"/>
    <sheet name="Fig. 4" sheetId="1" r:id="rId4"/>
  </sheets>
  <calcPr calcId="125725"/>
</workbook>
</file>

<file path=xl/calcChain.xml><?xml version="1.0" encoding="utf-8"?>
<calcChain xmlns="http://schemas.openxmlformats.org/spreadsheetml/2006/main">
  <c r="C14" i="4"/>
  <c r="C13"/>
  <c r="C12"/>
  <c r="C11"/>
  <c r="C10"/>
  <c r="C9"/>
  <c r="C8"/>
  <c r="C7"/>
  <c r="C6"/>
  <c r="C12" i="3"/>
  <c r="C11"/>
  <c r="C10"/>
  <c r="C9"/>
  <c r="C8"/>
  <c r="C7"/>
  <c r="C6"/>
</calcChain>
</file>

<file path=xl/sharedStrings.xml><?xml version="1.0" encoding="utf-8"?>
<sst xmlns="http://schemas.openxmlformats.org/spreadsheetml/2006/main" count="54" uniqueCount="43">
  <si>
    <t>Title: Humaitarian assistance to Haiti, 2012-2016</t>
  </si>
  <si>
    <t>Source: Development Initiatives based on UN OCHA FTS data. Data downloaded 6 October 2016</t>
  </si>
  <si>
    <t>(millions)</t>
  </si>
  <si>
    <t>US$ millions</t>
  </si>
  <si>
    <t>Grand Total</t>
  </si>
  <si>
    <t>EU Institutions</t>
  </si>
  <si>
    <t>Canada</t>
  </si>
  <si>
    <t>US</t>
  </si>
  <si>
    <t>CERF</t>
  </si>
  <si>
    <t>Switzerland</t>
  </si>
  <si>
    <t>Germany</t>
  </si>
  <si>
    <t>Sweden</t>
  </si>
  <si>
    <t>France</t>
  </si>
  <si>
    <t>Luxembourg</t>
  </si>
  <si>
    <t>European Commission</t>
  </si>
  <si>
    <t>European Commission's Humanitarian Aid and Civil Protection Department</t>
  </si>
  <si>
    <t>UK</t>
  </si>
  <si>
    <t>Title: Largest humanitarian donors to Haiti, 2016</t>
  </si>
  <si>
    <t>Title: Humanitarian assistance to Haiti by channel of delivery, 2016</t>
  </si>
  <si>
    <t>Source: Development Initiatives based on UN OCHA FTS</t>
  </si>
  <si>
    <t>UN Agencies</t>
  </si>
  <si>
    <t>NGOs</t>
  </si>
  <si>
    <t>Private Orgs. &amp; Foundations</t>
  </si>
  <si>
    <t>Other</t>
  </si>
  <si>
    <t>Government</t>
  </si>
  <si>
    <t>Red Cross / Red Crescent</t>
  </si>
  <si>
    <t>Title: Humanitarian assistance to Haiti 2016, by sector</t>
  </si>
  <si>
    <t>Food</t>
  </si>
  <si>
    <t>Sector not yet specified</t>
  </si>
  <si>
    <t>Coordination and support services</t>
  </si>
  <si>
    <t>Health</t>
  </si>
  <si>
    <t>Water and Sanitation</t>
  </si>
  <si>
    <t>Agriculture</t>
  </si>
  <si>
    <t>Protection/Human rights/Rule of law</t>
  </si>
  <si>
    <t>Economic recovery and infrastructure</t>
  </si>
  <si>
    <t>WFP</t>
  </si>
  <si>
    <t>IOM</t>
  </si>
  <si>
    <t>UNICEF</t>
  </si>
  <si>
    <t>FAO</t>
  </si>
  <si>
    <t>OCHA</t>
  </si>
  <si>
    <t>WHO</t>
  </si>
  <si>
    <t>UNHCR</t>
  </si>
  <si>
    <t>ERF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</si>
</sst>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_-;\-* #,##0_-;_-* &quot;-&quot;??_-;_-@_-"/>
  </numFmts>
  <fonts count="3">
    <font>
      <sz val="10"/>
      <name val="Arial"/>
      <family val="2"/>
    </font>
    <font>
      <sz val="10"/>
      <name val="Arial"/>
      <family val="2"/>
    </font>
    <font>
      <i/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0" fillId="0" borderId="0" xfId="1" applyNumberFormat="1" applyFont="1" applyFill="1" applyBorder="1"/>
    <xf numFmtId="165" fontId="0" fillId="0" borderId="0" xfId="0" applyNumberFormat="1"/>
    <xf numFmtId="9" fontId="0" fillId="0" borderId="0" xfId="2" applyFont="1"/>
    <xf numFmtId="166" fontId="0" fillId="0" borderId="0" xfId="1" applyNumberFormat="1" applyFont="1"/>
    <xf numFmtId="9" fontId="0" fillId="0" borderId="0" xfId="0" applyNumberFormat="1"/>
    <xf numFmtId="0" fontId="2" fillId="0" borderId="0" xfId="0" applyFont="1" applyBorder="1"/>
    <xf numFmtId="166" fontId="2" fillId="0" borderId="0" xfId="0" applyNumberFormat="1" applyFont="1" applyBorder="1"/>
    <xf numFmtId="0" fontId="2" fillId="0" borderId="0" xfId="0" applyFont="1"/>
    <xf numFmtId="164" fontId="2" fillId="0" borderId="0" xfId="1" applyNumberFormat="1" applyFont="1"/>
  </cellXfs>
  <cellStyles count="3">
    <cellStyle name="Comma" xfId="1" builtinId="3"/>
    <cellStyle name="Norma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22169685039370077"/>
          <c:y val="0.14007728200641595"/>
          <c:w val="0.72312270341207363"/>
          <c:h val="0.80899679206765818"/>
        </c:manualLayout>
      </c:layout>
      <c:barChart>
        <c:barDir val="bar"/>
        <c:grouping val="clustered"/>
        <c:ser>
          <c:idx val="0"/>
          <c:order val="0"/>
          <c:tx>
            <c:strRef>
              <c:f>'Fig. 1'!$B$5</c:f>
              <c:strCache>
                <c:ptCount val="1"/>
                <c:pt idx="0">
                  <c:v>US$ millions</c:v>
                </c:pt>
              </c:strCache>
            </c:strRef>
          </c:tx>
          <c:cat>
            <c:strRef>
              <c:f>'Fig. 1'!$A$6:$A$15</c:f>
              <c:strCache>
                <c:ptCount val="10"/>
                <c:pt idx="0">
                  <c:v>EU Institutions</c:v>
                </c:pt>
                <c:pt idx="1">
                  <c:v>US</c:v>
                </c:pt>
                <c:pt idx="2">
                  <c:v>Canada</c:v>
                </c:pt>
                <c:pt idx="3">
                  <c:v>Germany</c:v>
                </c:pt>
                <c:pt idx="4">
                  <c:v>Switzerland</c:v>
                </c:pt>
                <c:pt idx="5">
                  <c:v>UK</c:v>
                </c:pt>
                <c:pt idx="6">
                  <c:v>CERF</c:v>
                </c:pt>
                <c:pt idx="7">
                  <c:v>Sweden</c:v>
                </c:pt>
                <c:pt idx="8">
                  <c:v>Luxembourg</c:v>
                </c:pt>
                <c:pt idx="9">
                  <c:v>France</c:v>
                </c:pt>
              </c:strCache>
            </c:strRef>
          </c:cat>
          <c:val>
            <c:numRef>
              <c:f>'Fig. 1'!$B$6:$B$15</c:f>
              <c:numCache>
                <c:formatCode>0.0</c:formatCode>
                <c:ptCount val="10"/>
                <c:pt idx="0">
                  <c:v>23.483205999999999</c:v>
                </c:pt>
                <c:pt idx="1">
                  <c:v>19.022158000000001</c:v>
                </c:pt>
                <c:pt idx="2">
                  <c:v>15.228422</c:v>
                </c:pt>
                <c:pt idx="3">
                  <c:v>11.689532</c:v>
                </c:pt>
                <c:pt idx="4">
                  <c:v>3.7871239999999999</c:v>
                </c:pt>
                <c:pt idx="5">
                  <c:v>1.4599789999999999</c:v>
                </c:pt>
                <c:pt idx="6">
                  <c:v>1.267984</c:v>
                </c:pt>
                <c:pt idx="7">
                  <c:v>1.20533</c:v>
                </c:pt>
                <c:pt idx="8">
                  <c:v>0.81967199999999996</c:v>
                </c:pt>
                <c:pt idx="9">
                  <c:v>0.54644800000000004</c:v>
                </c:pt>
              </c:numCache>
            </c:numRef>
          </c:val>
        </c:ser>
        <c:dLbls>
          <c:showVal val="1"/>
        </c:dLbls>
        <c:axId val="206243712"/>
        <c:axId val="206245248"/>
      </c:barChart>
      <c:catAx>
        <c:axId val="206243712"/>
        <c:scaling>
          <c:orientation val="maxMin"/>
        </c:scaling>
        <c:axPos val="l"/>
        <c:numFmt formatCode="General" sourceLinked="1"/>
        <c:tickLblPos val="nextTo"/>
        <c:crossAx val="206245248"/>
        <c:crosses val="autoZero"/>
        <c:auto val="1"/>
        <c:lblAlgn val="ctr"/>
        <c:lblOffset val="100"/>
      </c:catAx>
      <c:valAx>
        <c:axId val="206245248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.0" sourceLinked="0"/>
        <c:tickLblPos val="nextTo"/>
        <c:crossAx val="206243712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867211224765129"/>
          <c:y val="0.10563717770572796"/>
          <c:w val="0.68574778619962251"/>
          <c:h val="0.86323544851011291"/>
        </c:manualLayout>
      </c:layout>
      <c:pieChart>
        <c:varyColors val="1"/>
        <c:ser>
          <c:idx val="0"/>
          <c:order val="0"/>
          <c:tx>
            <c:strRef>
              <c:f>'Fig. 2'!$B$5</c:f>
              <c:strCache>
                <c:ptCount val="1"/>
                <c:pt idx="0">
                  <c:v>US$ millions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UN Agencies, US$54.1m, 62%</a:t>
                    </a:r>
                  </a:p>
                </c:rich>
              </c:tx>
              <c:spPr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NGOs, US$24.6m, 28%</a:t>
                    </a:r>
                  </a:p>
                </c:rich>
              </c:tx>
              <c:spPr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Private Orgs. &amp; Foundations, US$5.4m, 6%</a:t>
                    </a:r>
                  </a:p>
                </c:rich>
              </c:tx>
              <c:spPr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Other, US$1.8m, 2%</a:t>
                    </a:r>
                  </a:p>
                </c:rich>
              </c:tx>
              <c:spPr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Government, US$1.3m, 1%</a:t>
                    </a:r>
                  </a:p>
                </c:rich>
              </c:tx>
              <c:spPr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Red Cross / Red Crescent, US$0.6m, 1%</a:t>
                    </a:r>
                  </a:p>
                </c:rich>
              </c:tx>
              <c:spPr/>
            </c:dLbl>
            <c:showVal val="1"/>
            <c:showCatName val="1"/>
            <c:showPercent val="1"/>
            <c:showLeaderLines val="1"/>
          </c:dLbls>
          <c:cat>
            <c:strRef>
              <c:f>'Fig. 2'!$A$6:$A$11</c:f>
              <c:strCache>
                <c:ptCount val="6"/>
                <c:pt idx="0">
                  <c:v>UN Agencies</c:v>
                </c:pt>
                <c:pt idx="1">
                  <c:v>NGOs</c:v>
                </c:pt>
                <c:pt idx="2">
                  <c:v>Private Orgs. &amp; Foundations</c:v>
                </c:pt>
                <c:pt idx="3">
                  <c:v>Other</c:v>
                </c:pt>
                <c:pt idx="4">
                  <c:v>Government</c:v>
                </c:pt>
                <c:pt idx="5">
                  <c:v>Red Cross / Red Crescent</c:v>
                </c:pt>
              </c:strCache>
            </c:strRef>
          </c:cat>
          <c:val>
            <c:numRef>
              <c:f>'Fig. 2'!$B$6:$B$11</c:f>
              <c:numCache>
                <c:formatCode>0.0</c:formatCode>
                <c:ptCount val="6"/>
                <c:pt idx="0">
                  <c:v>54.105043999999999</c:v>
                </c:pt>
                <c:pt idx="1">
                  <c:v>24.585486</c:v>
                </c:pt>
                <c:pt idx="2">
                  <c:v>5.3511709999999999</c:v>
                </c:pt>
                <c:pt idx="3">
                  <c:v>1.764284</c:v>
                </c:pt>
                <c:pt idx="4">
                  <c:v>1.2822340000000001</c:v>
                </c:pt>
                <c:pt idx="5">
                  <c:v>0.64358300000000002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pieChart>
        <c:varyColors val="1"/>
        <c:ser>
          <c:idx val="0"/>
          <c:order val="0"/>
          <c:tx>
            <c:strRef>
              <c:f>'Fig. 3'!$B$5</c:f>
              <c:strCache>
                <c:ptCount val="1"/>
                <c:pt idx="0">
                  <c:v>US$ millions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Food,  US$28.1m, 32%</a:t>
                    </a:r>
                  </a:p>
                </c:rich>
              </c:tx>
              <c:spPr/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Sector not yet specified,  US$16.0m, 18%</a:t>
                    </a:r>
                  </a:p>
                </c:rich>
              </c:tx>
              <c:spPr/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Coordination and support services,  US$15.3m, 17%</a:t>
                    </a:r>
                  </a:p>
                </c:rich>
              </c:tx>
              <c:spPr/>
              <c:dLblPos val="bestFit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Health,  US$10.2m, 12%</a:t>
                    </a:r>
                  </a:p>
                </c:rich>
              </c:tx>
              <c:spPr/>
              <c:dLblPos val="bestFit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Water and Sanitation,  US$6.5m, 7%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0.10702725552816726"/>
                  <c:y val="8.429631002007105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Agriculture,  US$6.4m, 7%</a:t>
                    </a:r>
                  </a:p>
                </c:rich>
              </c:tx>
              <c:spPr/>
              <c:dLblPos val="bestFit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Protection/Human rights/Rule of law,  US$4.0m, 5%</a:t>
                    </a:r>
                  </a:p>
                </c:rich>
              </c:tx>
              <c:spPr/>
              <c:dLblPos val="bestFit"/>
            </c:dLbl>
            <c:dLblPos val="bestFit"/>
            <c:showVal val="1"/>
            <c:showCatName val="1"/>
            <c:showPercent val="1"/>
            <c:showLeaderLines val="1"/>
          </c:dLbls>
          <c:cat>
            <c:strRef>
              <c:f>'Fig. 3'!$A$6:$A$13</c:f>
              <c:strCache>
                <c:ptCount val="8"/>
                <c:pt idx="0">
                  <c:v>Food</c:v>
                </c:pt>
                <c:pt idx="1">
                  <c:v>Sector not yet specified</c:v>
                </c:pt>
                <c:pt idx="2">
                  <c:v>Coordination and support services</c:v>
                </c:pt>
                <c:pt idx="3">
                  <c:v>Health</c:v>
                </c:pt>
                <c:pt idx="4">
                  <c:v>Water and Sanitation</c:v>
                </c:pt>
                <c:pt idx="5">
                  <c:v>Agriculture</c:v>
                </c:pt>
                <c:pt idx="6">
                  <c:v>Protection/Human rights/Rule of law</c:v>
                </c:pt>
                <c:pt idx="7">
                  <c:v>Economic recovery and infrastructure</c:v>
                </c:pt>
              </c:strCache>
            </c:strRef>
          </c:cat>
          <c:val>
            <c:numRef>
              <c:f>'Fig. 3'!$B$6:$B$13</c:f>
              <c:numCache>
                <c:formatCode>_-* #,##0.0_-;\-* #,##0.0_-;_-* "-"??_-;_-@_-</c:formatCode>
                <c:ptCount val="8"/>
                <c:pt idx="0">
                  <c:v>28.101334999999999</c:v>
                </c:pt>
                <c:pt idx="1">
                  <c:v>16.004059999999999</c:v>
                </c:pt>
                <c:pt idx="2">
                  <c:v>15.266342</c:v>
                </c:pt>
                <c:pt idx="3">
                  <c:v>10.173714</c:v>
                </c:pt>
                <c:pt idx="4">
                  <c:v>6.5145439999999999</c:v>
                </c:pt>
                <c:pt idx="5">
                  <c:v>6.4319899999999999</c:v>
                </c:pt>
                <c:pt idx="6">
                  <c:v>4.0041599999999997</c:v>
                </c:pt>
                <c:pt idx="7">
                  <c:v>1.235657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'Fig. 4'!$B$5</c:f>
              <c:strCache>
                <c:ptCount val="1"/>
                <c:pt idx="0">
                  <c:v>US$ millions</c:v>
                </c:pt>
              </c:strCache>
            </c:strRef>
          </c:tx>
          <c:cat>
            <c:numRef>
              <c:f>'Fig. 4'!$A$6:$A$10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'Fig. 4'!$B$6:$B$10</c:f>
              <c:numCache>
                <c:formatCode>_-* #,##0.0_-;\-* #,##0.0_-;_-* "-"??_-;_-@_-</c:formatCode>
                <c:ptCount val="5"/>
                <c:pt idx="0">
                  <c:v>126.47769700000001</c:v>
                </c:pt>
                <c:pt idx="1">
                  <c:v>134.78567899999999</c:v>
                </c:pt>
                <c:pt idx="2">
                  <c:v>200.77893599999999</c:v>
                </c:pt>
                <c:pt idx="3">
                  <c:v>60.124875000000003</c:v>
                </c:pt>
                <c:pt idx="4">
                  <c:v>87.731802000000002</c:v>
                </c:pt>
              </c:numCache>
            </c:numRef>
          </c:val>
        </c:ser>
        <c:dLbls>
          <c:showVal val="1"/>
        </c:dLbls>
        <c:axId val="213132032"/>
        <c:axId val="213133568"/>
      </c:barChart>
      <c:catAx>
        <c:axId val="213132032"/>
        <c:scaling>
          <c:orientation val="minMax"/>
        </c:scaling>
        <c:axPos val="b"/>
        <c:numFmt formatCode="General" sourceLinked="1"/>
        <c:tickLblPos val="nextTo"/>
        <c:crossAx val="213133568"/>
        <c:crosses val="autoZero"/>
        <c:auto val="1"/>
        <c:lblAlgn val="ctr"/>
        <c:lblOffset val="100"/>
      </c:catAx>
      <c:valAx>
        <c:axId val="2131335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.0" sourceLinked="0"/>
        <c:tickLblPos val="nextTo"/>
        <c:crossAx val="213132032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95251</xdr:rowOff>
    </xdr:from>
    <xdr:to>
      <xdr:col>10</xdr:col>
      <xdr:colOff>285750</xdr:colOff>
      <xdr:row>19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6</xdr:row>
      <xdr:rowOff>142875</xdr:rowOff>
    </xdr:from>
    <xdr:to>
      <xdr:col>12</xdr:col>
      <xdr:colOff>161925</xdr:colOff>
      <xdr:row>28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0</xdr:rowOff>
    </xdr:from>
    <xdr:to>
      <xdr:col>11</xdr:col>
      <xdr:colOff>190500</xdr:colOff>
      <xdr:row>27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12</xdr:row>
      <xdr:rowOff>28575</xdr:rowOff>
    </xdr:from>
    <xdr:to>
      <xdr:col>0</xdr:col>
      <xdr:colOff>5381625</xdr:colOff>
      <xdr:row>29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A4" sqref="A4"/>
    </sheetView>
  </sheetViews>
  <sheetFormatPr defaultRowHeight="12.75"/>
  <cols>
    <col min="1" max="1" width="64.140625" bestFit="1" customWidth="1"/>
    <col min="2" max="2" width="11.42578125" bestFit="1" customWidth="1"/>
  </cols>
  <sheetData>
    <row r="1" spans="1:3">
      <c r="A1" t="s">
        <v>17</v>
      </c>
    </row>
    <row r="2" spans="1:3">
      <c r="A2" t="s">
        <v>1</v>
      </c>
    </row>
    <row r="5" spans="1:3">
      <c r="A5" s="1"/>
      <c r="B5" s="1" t="s">
        <v>3</v>
      </c>
    </row>
    <row r="6" spans="1:3">
      <c r="A6" t="s">
        <v>5</v>
      </c>
      <c r="B6" s="6">
        <v>23.483205999999999</v>
      </c>
      <c r="C6" s="7"/>
    </row>
    <row r="7" spans="1:3">
      <c r="A7" t="s">
        <v>7</v>
      </c>
      <c r="B7" s="6">
        <v>19.022158000000001</v>
      </c>
      <c r="C7" s="7"/>
    </row>
    <row r="8" spans="1:3">
      <c r="A8" t="s">
        <v>6</v>
      </c>
      <c r="B8" s="6">
        <v>15.228422</v>
      </c>
      <c r="C8" s="7"/>
    </row>
    <row r="9" spans="1:3">
      <c r="A9" t="s">
        <v>10</v>
      </c>
      <c r="B9" s="6">
        <v>11.689532</v>
      </c>
      <c r="C9" s="7"/>
    </row>
    <row r="10" spans="1:3">
      <c r="A10" t="s">
        <v>9</v>
      </c>
      <c r="B10" s="6">
        <v>3.7871239999999999</v>
      </c>
      <c r="C10" s="7"/>
    </row>
    <row r="11" spans="1:3">
      <c r="A11" t="s">
        <v>16</v>
      </c>
      <c r="B11" s="6">
        <v>1.4599789999999999</v>
      </c>
      <c r="C11" s="7"/>
    </row>
    <row r="12" spans="1:3">
      <c r="A12" t="s">
        <v>8</v>
      </c>
      <c r="B12" s="6">
        <v>1.267984</v>
      </c>
      <c r="C12" s="7"/>
    </row>
    <row r="13" spans="1:3">
      <c r="A13" t="s">
        <v>11</v>
      </c>
      <c r="B13" s="6">
        <v>1.20533</v>
      </c>
      <c r="C13" s="7"/>
    </row>
    <row r="14" spans="1:3">
      <c r="A14" t="s">
        <v>13</v>
      </c>
      <c r="B14" s="6">
        <v>0.81967199999999996</v>
      </c>
      <c r="C14" s="7"/>
    </row>
    <row r="15" spans="1:3">
      <c r="A15" t="s">
        <v>12</v>
      </c>
      <c r="B15" s="6">
        <v>0.54644800000000004</v>
      </c>
      <c r="C15" s="7"/>
    </row>
    <row r="17" spans="1:2">
      <c r="A17" s="10" t="s">
        <v>5</v>
      </c>
      <c r="B17" s="10"/>
    </row>
    <row r="18" spans="1:2">
      <c r="A18" s="10" t="s">
        <v>15</v>
      </c>
      <c r="B18" s="11">
        <v>16576095</v>
      </c>
    </row>
    <row r="19" spans="1:2">
      <c r="A19" s="10" t="s">
        <v>14</v>
      </c>
      <c r="B19" s="11">
        <v>6907111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A27" sqref="A27"/>
    </sheetView>
  </sheetViews>
  <sheetFormatPr defaultRowHeight="12.75"/>
  <cols>
    <col min="1" max="1" width="35.5703125" customWidth="1"/>
    <col min="2" max="2" width="14" bestFit="1" customWidth="1"/>
  </cols>
  <sheetData>
    <row r="1" spans="1:3">
      <c r="A1" t="s">
        <v>18</v>
      </c>
    </row>
    <row r="2" spans="1:3">
      <c r="A2" t="s">
        <v>19</v>
      </c>
    </row>
    <row r="4" spans="1:3">
      <c r="A4" t="s">
        <v>2</v>
      </c>
      <c r="B4" s="8">
        <v>1000000</v>
      </c>
    </row>
    <row r="5" spans="1:3">
      <c r="A5" s="1"/>
      <c r="B5" s="1" t="s">
        <v>3</v>
      </c>
      <c r="C5" s="1"/>
    </row>
    <row r="6" spans="1:3">
      <c r="A6" t="s">
        <v>20</v>
      </c>
      <c r="B6" s="6">
        <v>54.105043999999999</v>
      </c>
      <c r="C6" s="7">
        <f t="shared" ref="C6:C11" si="0">B6/$B$12</f>
        <v>0.6167095940876719</v>
      </c>
    </row>
    <row r="7" spans="1:3">
      <c r="A7" t="s">
        <v>21</v>
      </c>
      <c r="B7" s="6">
        <v>24.585486</v>
      </c>
      <c r="C7" s="7">
        <f t="shared" si="0"/>
        <v>0.2802345949761752</v>
      </c>
    </row>
    <row r="8" spans="1:3">
      <c r="A8" t="s">
        <v>22</v>
      </c>
      <c r="B8" s="6">
        <v>5.3511709999999999</v>
      </c>
      <c r="C8" s="7">
        <f t="shared" si="0"/>
        <v>6.0994655051083979E-2</v>
      </c>
    </row>
    <row r="9" spans="1:3">
      <c r="A9" t="s">
        <v>23</v>
      </c>
      <c r="B9" s="6">
        <v>1.764284</v>
      </c>
      <c r="C9" s="7">
        <f t="shared" si="0"/>
        <v>2.0109971068415989E-2</v>
      </c>
    </row>
    <row r="10" spans="1:3">
      <c r="A10" t="s">
        <v>24</v>
      </c>
      <c r="B10" s="6">
        <v>1.2822340000000001</v>
      </c>
      <c r="C10" s="7">
        <f t="shared" si="0"/>
        <v>1.4615384282201339E-2</v>
      </c>
    </row>
    <row r="11" spans="1:3">
      <c r="A11" t="s">
        <v>25</v>
      </c>
      <c r="B11" s="6">
        <v>0.64358300000000002</v>
      </c>
      <c r="C11" s="7">
        <f t="shared" si="0"/>
        <v>7.3358005344515776E-3</v>
      </c>
    </row>
    <row r="12" spans="1:3">
      <c r="A12" t="s">
        <v>4</v>
      </c>
      <c r="B12" s="6">
        <v>87.731802000000002</v>
      </c>
      <c r="C12" s="6">
        <f>SUM(C6:C11)</f>
        <v>0.99999999999999989</v>
      </c>
    </row>
    <row r="17" spans="1:3">
      <c r="A17" s="12" t="s">
        <v>20</v>
      </c>
      <c r="B17" s="12"/>
    </row>
    <row r="18" spans="1:3">
      <c r="A18" s="12" t="s">
        <v>35</v>
      </c>
      <c r="B18" s="13">
        <v>26.554887000000001</v>
      </c>
      <c r="C18" s="7"/>
    </row>
    <row r="19" spans="1:3">
      <c r="A19" s="12" t="s">
        <v>36</v>
      </c>
      <c r="B19" s="13">
        <v>15.930643</v>
      </c>
      <c r="C19" s="7"/>
    </row>
    <row r="20" spans="1:3">
      <c r="A20" s="12" t="s">
        <v>37</v>
      </c>
      <c r="B20" s="13">
        <v>7.9430449999999997</v>
      </c>
      <c r="C20" s="7"/>
    </row>
    <row r="21" spans="1:3">
      <c r="A21" s="12" t="s">
        <v>38</v>
      </c>
      <c r="B21" s="13">
        <v>2.6434519999999999</v>
      </c>
      <c r="C21" s="7"/>
    </row>
    <row r="22" spans="1:3">
      <c r="A22" s="12" t="s">
        <v>39</v>
      </c>
      <c r="B22" s="13">
        <v>0.40667999999999999</v>
      </c>
      <c r="C22" s="7"/>
    </row>
    <row r="23" spans="1:3">
      <c r="A23" s="12" t="s">
        <v>40</v>
      </c>
      <c r="B23" s="13">
        <v>0.29542099999999999</v>
      </c>
      <c r="C23" s="7"/>
    </row>
    <row r="24" spans="1:3">
      <c r="A24" s="12" t="s">
        <v>41</v>
      </c>
      <c r="B24" s="13">
        <v>0.267984</v>
      </c>
      <c r="C24" s="7"/>
    </row>
    <row r="25" spans="1:3">
      <c r="A25" s="12" t="s">
        <v>42</v>
      </c>
      <c r="B25" s="13">
        <v>6.2932000000000002E-2</v>
      </c>
      <c r="C25" s="7"/>
    </row>
    <row r="26" spans="1:3">
      <c r="A26" s="12" t="s">
        <v>4</v>
      </c>
      <c r="B26" s="13">
        <v>54.105043999999999</v>
      </c>
      <c r="C26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7" sqref="C17"/>
    </sheetView>
  </sheetViews>
  <sheetFormatPr defaultRowHeight="12.75"/>
  <cols>
    <col min="1" max="1" width="32.85546875" customWidth="1"/>
    <col min="2" max="2" width="14" bestFit="1" customWidth="1"/>
  </cols>
  <sheetData>
    <row r="1" spans="1:3">
      <c r="A1" t="s">
        <v>26</v>
      </c>
    </row>
    <row r="2" spans="1:3">
      <c r="A2" t="s">
        <v>19</v>
      </c>
    </row>
    <row r="5" spans="1:3">
      <c r="A5" s="1"/>
      <c r="B5" s="1" t="s">
        <v>3</v>
      </c>
      <c r="C5" s="1"/>
    </row>
    <row r="6" spans="1:3">
      <c r="A6" t="s">
        <v>27</v>
      </c>
      <c r="B6" s="2">
        <v>28.101334999999999</v>
      </c>
      <c r="C6" s="7">
        <f>B6/$B$14</f>
        <v>0.32030956117828285</v>
      </c>
    </row>
    <row r="7" spans="1:3">
      <c r="A7" t="s">
        <v>28</v>
      </c>
      <c r="B7" s="2">
        <v>16.004059999999999</v>
      </c>
      <c r="C7" s="7">
        <f t="shared" ref="C7:C13" si="0">B7/$B$14</f>
        <v>0.18242028130232638</v>
      </c>
    </row>
    <row r="8" spans="1:3">
      <c r="A8" t="s">
        <v>29</v>
      </c>
      <c r="B8" s="2">
        <v>15.266342</v>
      </c>
      <c r="C8" s="7">
        <f t="shared" si="0"/>
        <v>0.17401149471431124</v>
      </c>
    </row>
    <row r="9" spans="1:3">
      <c r="A9" t="s">
        <v>30</v>
      </c>
      <c r="B9" s="2">
        <v>10.173714</v>
      </c>
      <c r="C9" s="7">
        <f t="shared" si="0"/>
        <v>0.11596380979385332</v>
      </c>
    </row>
    <row r="10" spans="1:3">
      <c r="A10" t="s">
        <v>31</v>
      </c>
      <c r="B10" s="2">
        <v>6.5145439999999999</v>
      </c>
      <c r="C10" s="7">
        <f t="shared" si="0"/>
        <v>7.4255217053446593E-2</v>
      </c>
    </row>
    <row r="11" spans="1:3">
      <c r="A11" t="s">
        <v>32</v>
      </c>
      <c r="B11" s="2">
        <v>6.4319899999999999</v>
      </c>
      <c r="C11" s="7">
        <f t="shared" si="0"/>
        <v>7.3314235583580051E-2</v>
      </c>
    </row>
    <row r="12" spans="1:3">
      <c r="A12" t="s">
        <v>33</v>
      </c>
      <c r="B12" s="2">
        <v>4.0041599999999997</v>
      </c>
      <c r="C12" s="7">
        <f t="shared" si="0"/>
        <v>4.5640918215722956E-2</v>
      </c>
    </row>
    <row r="13" spans="1:3">
      <c r="A13" t="s">
        <v>34</v>
      </c>
      <c r="B13" s="2">
        <v>1.235657</v>
      </c>
      <c r="C13" s="7">
        <f t="shared" si="0"/>
        <v>1.408448215847658E-2</v>
      </c>
    </row>
    <row r="14" spans="1:3">
      <c r="A14" t="s">
        <v>4</v>
      </c>
      <c r="B14" s="2">
        <v>87.731802000000002</v>
      </c>
      <c r="C14" s="9">
        <f>SUM(C6:C13)</f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6"/>
  <sheetViews>
    <sheetView tabSelected="1" workbookViewId="0">
      <selection activeCell="B4" sqref="B4"/>
    </sheetView>
  </sheetViews>
  <sheetFormatPr defaultRowHeight="12.75"/>
  <cols>
    <col min="1" max="1" width="83" bestFit="1" customWidth="1"/>
    <col min="2" max="2" width="15" bestFit="1" customWidth="1"/>
  </cols>
  <sheetData>
    <row r="1" spans="1:2">
      <c r="A1" t="s">
        <v>0</v>
      </c>
    </row>
    <row r="2" spans="1:2">
      <c r="A2" t="s">
        <v>1</v>
      </c>
    </row>
    <row r="4" spans="1:2">
      <c r="A4" t="s">
        <v>2</v>
      </c>
    </row>
    <row r="5" spans="1:2">
      <c r="A5" s="1"/>
      <c r="B5" s="1" t="s">
        <v>3</v>
      </c>
    </row>
    <row r="6" spans="1:2">
      <c r="A6">
        <v>2012</v>
      </c>
      <c r="B6" s="2">
        <v>126.47769700000001</v>
      </c>
    </row>
    <row r="7" spans="1:2">
      <c r="A7">
        <v>2013</v>
      </c>
      <c r="B7" s="2">
        <v>134.78567899999999</v>
      </c>
    </row>
    <row r="8" spans="1:2">
      <c r="A8">
        <v>2014</v>
      </c>
      <c r="B8" s="2">
        <v>200.77893599999999</v>
      </c>
    </row>
    <row r="9" spans="1:2">
      <c r="A9">
        <v>2015</v>
      </c>
      <c r="B9" s="2">
        <v>60.124875000000003</v>
      </c>
    </row>
    <row r="10" spans="1:2">
      <c r="A10">
        <v>2016</v>
      </c>
      <c r="B10" s="2">
        <v>87.731802000000002</v>
      </c>
    </row>
    <row r="11" spans="1:2">
      <c r="A11" s="3" t="s">
        <v>4</v>
      </c>
      <c r="B11" s="4">
        <v>609.89898900000003</v>
      </c>
    </row>
    <row r="13" spans="1:2">
      <c r="B13" s="5"/>
    </row>
    <row r="15" spans="1:2">
      <c r="B15" s="6"/>
    </row>
    <row r="16" spans="1:2">
      <c r="B16" s="6"/>
    </row>
    <row r="17" spans="2:2">
      <c r="B17" s="6"/>
    </row>
    <row r="18" spans="2:2">
      <c r="B18" s="6"/>
    </row>
    <row r="19" spans="2:2">
      <c r="B19" s="6"/>
    </row>
    <row r="20" spans="2:2">
      <c r="B20" s="6"/>
    </row>
    <row r="21" spans="2:2">
      <c r="B21" s="6"/>
    </row>
    <row r="22" spans="2:2">
      <c r="B22" s="6"/>
    </row>
    <row r="23" spans="2:2">
      <c r="B23" s="6"/>
    </row>
    <row r="24" spans="2:2">
      <c r="B24" s="6"/>
    </row>
    <row r="25" spans="2:2">
      <c r="B25" s="6"/>
    </row>
    <row r="26" spans="2:2">
      <c r="B26" s="6"/>
    </row>
    <row r="27" spans="2:2">
      <c r="B27" s="6"/>
    </row>
    <row r="28" spans="2:2">
      <c r="B28" s="6"/>
    </row>
    <row r="29" spans="2:2">
      <c r="B29" s="6"/>
    </row>
    <row r="30" spans="2:2">
      <c r="B30" s="6"/>
    </row>
    <row r="31" spans="2:2">
      <c r="B31" s="6"/>
    </row>
    <row r="32" spans="2:2">
      <c r="B32" s="6"/>
    </row>
    <row r="33" spans="2:2">
      <c r="B33" s="6"/>
    </row>
    <row r="34" spans="2:2">
      <c r="B34" s="6"/>
    </row>
    <row r="35" spans="2:2">
      <c r="B35" s="6"/>
    </row>
    <row r="36" spans="2:2">
      <c r="B36" s="6"/>
    </row>
    <row r="37" spans="2:2">
      <c r="B37" s="6"/>
    </row>
    <row r="38" spans="2:2">
      <c r="B38" s="6"/>
    </row>
    <row r="39" spans="2:2">
      <c r="B39" s="6"/>
    </row>
    <row r="40" spans="2:2">
      <c r="B40" s="6"/>
    </row>
    <row r="41" spans="2:2">
      <c r="B41" s="6"/>
    </row>
    <row r="42" spans="2:2">
      <c r="B42" s="6"/>
    </row>
    <row r="43" spans="2:2">
      <c r="B43" s="6"/>
    </row>
    <row r="44" spans="2:2">
      <c r="B44" s="6"/>
    </row>
    <row r="45" spans="2:2">
      <c r="B45" s="6"/>
    </row>
    <row r="46" spans="2:2">
      <c r="B46" s="6"/>
    </row>
    <row r="47" spans="2:2">
      <c r="B47" s="6"/>
    </row>
    <row r="48" spans="2:2">
      <c r="B48" s="6"/>
    </row>
    <row r="49" spans="2:2">
      <c r="B49" s="6"/>
    </row>
    <row r="50" spans="2:2">
      <c r="B50" s="6"/>
    </row>
    <row r="51" spans="2:2">
      <c r="B51" s="6"/>
    </row>
    <row r="52" spans="2:2">
      <c r="B52" s="6"/>
    </row>
    <row r="53" spans="2:2">
      <c r="B53" s="6"/>
    </row>
    <row r="54" spans="2:2">
      <c r="B54" s="6"/>
    </row>
    <row r="55" spans="2:2">
      <c r="B55" s="6"/>
    </row>
    <row r="56" spans="2:2">
      <c r="B56" s="6"/>
    </row>
    <row r="57" spans="2:2">
      <c r="B57" s="6"/>
    </row>
    <row r="58" spans="2:2">
      <c r="B58" s="6"/>
    </row>
    <row r="59" spans="2:2">
      <c r="B59" s="6"/>
    </row>
    <row r="60" spans="2:2">
      <c r="B60" s="6"/>
    </row>
    <row r="61" spans="2:2">
      <c r="B61" s="6"/>
    </row>
    <row r="62" spans="2:2">
      <c r="B62" s="6"/>
    </row>
    <row r="63" spans="2:2">
      <c r="B63" s="6"/>
    </row>
    <row r="64" spans="2:2">
      <c r="B64" s="6"/>
    </row>
    <row r="65" spans="2:2">
      <c r="B65" s="6"/>
    </row>
    <row r="66" spans="2:2">
      <c r="B66" s="6"/>
    </row>
    <row r="67" spans="2:2">
      <c r="B67" s="6"/>
    </row>
    <row r="68" spans="2:2">
      <c r="B68" s="6"/>
    </row>
    <row r="69" spans="2:2">
      <c r="B69" s="6"/>
    </row>
    <row r="70" spans="2:2">
      <c r="B70" s="6"/>
    </row>
    <row r="71" spans="2:2">
      <c r="B71" s="6"/>
    </row>
    <row r="72" spans="2:2">
      <c r="B72" s="6"/>
    </row>
    <row r="73" spans="2:2">
      <c r="B73" s="6"/>
    </row>
    <row r="74" spans="2:2">
      <c r="B74" s="6"/>
    </row>
    <row r="75" spans="2:2">
      <c r="B75" s="6"/>
    </row>
    <row r="76" spans="2:2">
      <c r="B76" s="6"/>
    </row>
    <row r="77" spans="2:2">
      <c r="B77" s="6"/>
    </row>
    <row r="78" spans="2:2">
      <c r="B78" s="6"/>
    </row>
    <row r="79" spans="2:2">
      <c r="B79" s="6"/>
    </row>
    <row r="80" spans="2:2">
      <c r="B80" s="6"/>
    </row>
    <row r="81" spans="2:2">
      <c r="B81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87" spans="2:2">
      <c r="B87" s="6"/>
    </row>
    <row r="88" spans="2:2">
      <c r="B88" s="6"/>
    </row>
    <row r="89" spans="2:2">
      <c r="B89" s="6"/>
    </row>
    <row r="90" spans="2:2">
      <c r="B90" s="6"/>
    </row>
    <row r="91" spans="2:2">
      <c r="B91" s="6"/>
    </row>
    <row r="92" spans="2:2">
      <c r="B92" s="6"/>
    </row>
    <row r="93" spans="2:2">
      <c r="B93" s="6"/>
    </row>
    <row r="94" spans="2:2">
      <c r="B94" s="6"/>
    </row>
    <row r="95" spans="2:2">
      <c r="B95" s="6"/>
    </row>
    <row r="96" spans="2:2">
      <c r="B96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Fig. 1</vt:lpstr>
      <vt:lpstr>Fig. 2</vt:lpstr>
      <vt:lpstr>Fig. 3</vt:lpstr>
      <vt:lpstr>Fig.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alexandras</dc:creator>
  <cp:lastModifiedBy>alexandras</cp:lastModifiedBy>
  <dcterms:created xsi:type="dcterms:W3CDTF">2016-10-07T10:00:49Z</dcterms:created>
  <dcterms:modified xsi:type="dcterms:W3CDTF">2016-10-07T10:09:27Z</dcterms:modified>
</cp:coreProperties>
</file>