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90" windowWidth="19605" windowHeight="6990"/>
  </bookViews>
  <sheets>
    <sheet name="Recipients" sheetId="3" r:id="rId1"/>
  </sheets>
  <calcPr calcId="125725"/>
</workbook>
</file>

<file path=xl/calcChain.xml><?xml version="1.0" encoding="utf-8"?>
<calcChain xmlns="http://schemas.openxmlformats.org/spreadsheetml/2006/main">
  <c r="F10" i="3"/>
  <c r="D11"/>
  <c r="C11"/>
  <c r="E23"/>
  <c r="E24"/>
  <c r="E18"/>
  <c r="E19"/>
  <c r="E13"/>
  <c r="E20"/>
  <c r="E14"/>
  <c r="E10"/>
  <c r="G10" s="1"/>
  <c r="E17"/>
  <c r="E8"/>
  <c r="G8" s="1"/>
  <c r="E26"/>
  <c r="E16"/>
  <c r="E25"/>
  <c r="E15"/>
  <c r="E7"/>
  <c r="G7" s="1"/>
  <c r="E21"/>
  <c r="E9"/>
  <c r="G9" s="1"/>
  <c r="E27"/>
  <c r="E29"/>
  <c r="E22"/>
  <c r="F9" l="1"/>
  <c r="F11"/>
  <c r="E11"/>
  <c r="G11" s="1"/>
  <c r="F7"/>
  <c r="F8"/>
</calcChain>
</file>

<file path=xl/sharedStrings.xml><?xml version="1.0" encoding="utf-8"?>
<sst xmlns="http://schemas.openxmlformats.org/spreadsheetml/2006/main" count="35" uniqueCount="34">
  <si>
    <t>Guinea</t>
  </si>
  <si>
    <t>Sierra Leone</t>
  </si>
  <si>
    <t>Liberia</t>
  </si>
  <si>
    <t>Nigeria</t>
  </si>
  <si>
    <t>Malawi</t>
  </si>
  <si>
    <t>Guinea-Bissau</t>
  </si>
  <si>
    <t>Mali</t>
  </si>
  <si>
    <t>Senegal</t>
  </si>
  <si>
    <t>Cameroon</t>
  </si>
  <si>
    <t>Togo</t>
  </si>
  <si>
    <t>Gambia</t>
  </si>
  <si>
    <t>Congo, Democratic Republic of the</t>
  </si>
  <si>
    <t>Cote d'Ivoire</t>
  </si>
  <si>
    <t>Ghana</t>
  </si>
  <si>
    <t>Benin</t>
  </si>
  <si>
    <t>Burkina Faso</t>
  </si>
  <si>
    <t>Niger</t>
  </si>
  <si>
    <t>Burundi</t>
  </si>
  <si>
    <t>Recipient country</t>
  </si>
  <si>
    <t>Total</t>
  </si>
  <si>
    <t>Pledged</t>
  </si>
  <si>
    <t>Un-earmarked</t>
  </si>
  <si>
    <t>% committed</t>
  </si>
  <si>
    <t>Other*</t>
  </si>
  <si>
    <t>% pledges</t>
  </si>
  <si>
    <t>Committed/contributed</t>
  </si>
  <si>
    <t xml:space="preserve">Title: </t>
  </si>
  <si>
    <t>Source:</t>
  </si>
  <si>
    <t>Notes:</t>
  </si>
  <si>
    <t>Data extracted:</t>
  </si>
  <si>
    <t>Most un-earmarked funding pledged to Ebola still outstanding</t>
  </si>
  <si>
    <t>Development Initiatives analysis based on UN Office for the Coordination of Humanitarian Affairs Financial Tracking Service</t>
  </si>
  <si>
    <t xml:space="preserve">Data from UN Financial Tracking Service. This is not comprehensive, and does not necessarily include all funding contributing to the response (e.g. pre-existing development-funded health projects that have been re-purposed as Ebola treatment centres). * Other (in chart) includes Code d’Ivoire, Ghana, Nigeria, Mali, Guinea-Bissau, Cameroon, Democratic Republic of Congo, Gambia, Senegal, Benin, Burkina Faso, Burundi, Niger, Malawi, Togo
</t>
  </si>
  <si>
    <t>of which:</t>
  </si>
</sst>
</file>

<file path=xl/styles.xml><?xml version="1.0" encoding="utf-8"?>
<styleSheet xmlns="http://schemas.openxmlformats.org/spreadsheetml/2006/main">
  <numFmts count="1">
    <numFmt numFmtId="165" formatCode="#,##0.0"/>
  </numFmts>
  <fonts count="4"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1" fillId="0" borderId="0" xfId="0" applyFont="1"/>
    <xf numFmtId="9" fontId="0" fillId="0" borderId="0" xfId="1" applyFont="1"/>
    <xf numFmtId="0" fontId="0" fillId="2" borderId="0" xfId="0" applyFill="1" applyAlignment="1">
      <alignment horizontal="right"/>
    </xf>
    <xf numFmtId="0" fontId="0" fillId="2" borderId="0" xfId="0" applyFill="1"/>
    <xf numFmtId="1" fontId="0" fillId="2" borderId="0" xfId="0" applyNumberFormat="1" applyFont="1" applyFill="1"/>
    <xf numFmtId="9" fontId="0" fillId="2" borderId="0" xfId="1" applyFont="1" applyFill="1"/>
    <xf numFmtId="1" fontId="0" fillId="2" borderId="0" xfId="0" applyNumberFormat="1" applyFill="1"/>
    <xf numFmtId="15" fontId="0" fillId="2" borderId="0" xfId="0" applyNumberFormat="1" applyFill="1" applyAlignment="1">
      <alignment horizontal="left"/>
    </xf>
    <xf numFmtId="0" fontId="0" fillId="0" borderId="0" xfId="0"/>
    <xf numFmtId="0" fontId="0" fillId="2" borderId="0" xfId="0" applyFill="1" applyAlignment="1"/>
    <xf numFmtId="0" fontId="0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/>
    <xf numFmtId="165" fontId="0" fillId="0" borderId="0" xfId="0" applyNumberFormat="1"/>
    <xf numFmtId="0" fontId="3" fillId="0" borderId="0" xfId="0" applyFont="1"/>
    <xf numFmtId="165" fontId="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3333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8184589245184946"/>
          <c:y val="9.2959336604663545E-2"/>
          <c:w val="0.73101956458341288"/>
          <c:h val="0.79833086081631066"/>
        </c:manualLayout>
      </c:layout>
      <c:barChart>
        <c:barDir val="bar"/>
        <c:grouping val="stacked"/>
        <c:ser>
          <c:idx val="0"/>
          <c:order val="0"/>
          <c:tx>
            <c:strRef>
              <c:f>Recipients!$C$6</c:f>
              <c:strCache>
                <c:ptCount val="1"/>
                <c:pt idx="0">
                  <c:v>Committed/contributed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Recipients!$A$7:$A$11</c:f>
              <c:strCache>
                <c:ptCount val="5"/>
                <c:pt idx="0">
                  <c:v>Un-earmarked</c:v>
                </c:pt>
                <c:pt idx="1">
                  <c:v>Liberia</c:v>
                </c:pt>
                <c:pt idx="2">
                  <c:v>Sierra Leone</c:v>
                </c:pt>
                <c:pt idx="3">
                  <c:v>Guinea</c:v>
                </c:pt>
                <c:pt idx="4">
                  <c:v>Other*</c:v>
                </c:pt>
              </c:strCache>
            </c:strRef>
          </c:cat>
          <c:val>
            <c:numRef>
              <c:f>Recipients!$C$7:$C$11</c:f>
              <c:numCache>
                <c:formatCode>#,##0.0</c:formatCode>
                <c:ptCount val="5"/>
                <c:pt idx="0">
                  <c:v>530.83250999999996</c:v>
                </c:pt>
                <c:pt idx="1">
                  <c:v>411.09369900000002</c:v>
                </c:pt>
                <c:pt idx="2">
                  <c:v>179.86420899999999</c:v>
                </c:pt>
                <c:pt idx="3">
                  <c:v>85.743371999999994</c:v>
                </c:pt>
                <c:pt idx="4">
                  <c:v>30.691017000000102</c:v>
                </c:pt>
              </c:numCache>
            </c:numRef>
          </c:val>
        </c:ser>
        <c:ser>
          <c:idx val="1"/>
          <c:order val="1"/>
          <c:tx>
            <c:strRef>
              <c:f>Recipients!$D$6</c:f>
              <c:strCache>
                <c:ptCount val="1"/>
                <c:pt idx="0">
                  <c:v>Pledged</c:v>
                </c:pt>
              </c:strCache>
            </c:strRef>
          </c:tx>
          <c:spPr>
            <a:solidFill>
              <a:srgbClr val="333333"/>
            </a:solidFill>
          </c:spP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 58% </a:t>
                    </a:r>
                  </a:p>
                </c:rich>
              </c:tx>
              <c:spPr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 46% </a:t>
                    </a:r>
                  </a:p>
                </c:rich>
              </c:tx>
              <c:spPr/>
              <c:showVal val="1"/>
            </c:dLbl>
            <c:delete val="1"/>
          </c:dLbls>
          <c:cat>
            <c:strRef>
              <c:f>Recipients!$A$7:$A$11</c:f>
              <c:strCache>
                <c:ptCount val="5"/>
                <c:pt idx="0">
                  <c:v>Un-earmarked</c:v>
                </c:pt>
                <c:pt idx="1">
                  <c:v>Liberia</c:v>
                </c:pt>
                <c:pt idx="2">
                  <c:v>Sierra Leone</c:v>
                </c:pt>
                <c:pt idx="3">
                  <c:v>Guinea</c:v>
                </c:pt>
                <c:pt idx="4">
                  <c:v>Other*</c:v>
                </c:pt>
              </c:strCache>
            </c:strRef>
          </c:cat>
          <c:val>
            <c:numRef>
              <c:f>Recipients!$D$7:$D$11</c:f>
              <c:numCache>
                <c:formatCode>#,##0.0</c:formatCode>
                <c:ptCount val="5"/>
                <c:pt idx="0">
                  <c:v>729.62239099999999</c:v>
                </c:pt>
                <c:pt idx="1">
                  <c:v>14.934251</c:v>
                </c:pt>
                <c:pt idx="2">
                  <c:v>150.50259700000001</c:v>
                </c:pt>
                <c:pt idx="3">
                  <c:v>2</c:v>
                </c:pt>
                <c:pt idx="4">
                  <c:v>2.5</c:v>
                </c:pt>
              </c:numCache>
            </c:numRef>
          </c:val>
        </c:ser>
        <c:gapWidth val="40"/>
        <c:overlap val="100"/>
        <c:axId val="68902912"/>
        <c:axId val="68904448"/>
      </c:barChart>
      <c:lineChart>
        <c:grouping val="standard"/>
        <c:ser>
          <c:idx val="2"/>
          <c:order val="2"/>
          <c:tx>
            <c:strRef>
              <c:f>Recipients!$E$6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57162784603615402"/>
                  <c:y val="-8.3563467610027059E-3"/>
                </c:manualLayout>
              </c:layout>
              <c:showVal val="1"/>
            </c:dLbl>
            <c:dLbl>
              <c:idx val="1"/>
              <c:layout>
                <c:manualLayout>
                  <c:x val="-1.1449148566574106E-2"/>
                  <c:y val="-0.31772193693179657"/>
                </c:manualLayout>
              </c:layout>
              <c:showVal val="1"/>
            </c:dLbl>
            <c:dLbl>
              <c:idx val="2"/>
              <c:layout>
                <c:manualLayout>
                  <c:x val="-0.21104813589122642"/>
                  <c:y val="-0.2125524744189585"/>
                </c:manualLayout>
              </c:layout>
              <c:showVal val="1"/>
            </c:dLbl>
            <c:dLbl>
              <c:idx val="3"/>
              <c:layout>
                <c:manualLayout>
                  <c:x val="-0.47425277154365392"/>
                  <c:y val="-0.18899007189318745"/>
                </c:manualLayout>
              </c:layout>
              <c:showVal val="1"/>
            </c:dLbl>
            <c:dLbl>
              <c:idx val="4"/>
              <c:layout>
                <c:manualLayout>
                  <c:x val="-0.65494583708437526"/>
                  <c:y val="-5.7027958461714004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Val val="1"/>
          </c:dLbls>
          <c:cat>
            <c:strRef>
              <c:f>Recipients!$A$7:$A$11</c:f>
              <c:strCache>
                <c:ptCount val="5"/>
                <c:pt idx="0">
                  <c:v>Un-earmarked</c:v>
                </c:pt>
                <c:pt idx="1">
                  <c:v>Liberia</c:v>
                </c:pt>
                <c:pt idx="2">
                  <c:v>Sierra Leone</c:v>
                </c:pt>
                <c:pt idx="3">
                  <c:v>Guinea</c:v>
                </c:pt>
                <c:pt idx="4">
                  <c:v>Other*</c:v>
                </c:pt>
              </c:strCache>
            </c:strRef>
          </c:cat>
          <c:val>
            <c:numRef>
              <c:f>Recipients!$E$7:$E$11</c:f>
              <c:numCache>
                <c:formatCode>#,##0.0</c:formatCode>
                <c:ptCount val="5"/>
                <c:pt idx="0">
                  <c:v>1260.4549010000001</c:v>
                </c:pt>
                <c:pt idx="1">
                  <c:v>426.02795000000003</c:v>
                </c:pt>
                <c:pt idx="2">
                  <c:v>330.366806</c:v>
                </c:pt>
                <c:pt idx="3">
                  <c:v>87.743371999999994</c:v>
                </c:pt>
                <c:pt idx="4">
                  <c:v>33.191017000000102</c:v>
                </c:pt>
              </c:numCache>
            </c:numRef>
          </c:val>
        </c:ser>
        <c:marker val="1"/>
        <c:axId val="68924544"/>
        <c:axId val="68906368"/>
      </c:lineChart>
      <c:catAx>
        <c:axId val="68902912"/>
        <c:scaling>
          <c:orientation val="maxMin"/>
        </c:scaling>
        <c:axPos val="l"/>
        <c:maj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8904448"/>
        <c:crosses val="autoZero"/>
        <c:auto val="1"/>
        <c:lblAlgn val="ctr"/>
        <c:lblOffset val="100"/>
      </c:catAx>
      <c:valAx>
        <c:axId val="68904448"/>
        <c:scaling>
          <c:orientation val="minMax"/>
        </c:scaling>
        <c:axPos val="t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GB" b="0"/>
                  <a:t>US$m</a:t>
                </a:r>
              </a:p>
            </c:rich>
          </c:tx>
          <c:layout>
            <c:manualLayout>
              <c:xMode val="edge"/>
              <c:yMode val="edge"/>
              <c:x val="0.92661670914324079"/>
              <c:y val="6.2241698048613514E-2"/>
            </c:manualLayout>
          </c:layout>
        </c:title>
        <c:numFmt formatCode="#,##0" sourceLinked="0"/>
        <c:tickLblPos val="nextTo"/>
        <c:crossAx val="68902912"/>
        <c:crosses val="autoZero"/>
        <c:crossBetween val="between"/>
      </c:valAx>
      <c:valAx>
        <c:axId val="68906368"/>
        <c:scaling>
          <c:orientation val="minMax"/>
        </c:scaling>
        <c:delete val="1"/>
        <c:axPos val="r"/>
        <c:numFmt formatCode="#,##0.0" sourceLinked="1"/>
        <c:tickLblPos val="none"/>
        <c:crossAx val="68924544"/>
        <c:crosses val="max"/>
        <c:crossBetween val="between"/>
      </c:valAx>
      <c:catAx>
        <c:axId val="68924544"/>
        <c:scaling>
          <c:orientation val="minMax"/>
        </c:scaling>
        <c:delete val="1"/>
        <c:axPos val="b"/>
        <c:tickLblPos val="none"/>
        <c:crossAx val="68906368"/>
        <c:crosses val="autoZero"/>
        <c:auto val="1"/>
        <c:lblAlgn val="ctr"/>
        <c:lblOffset val="100"/>
      </c:cat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210615339749195"/>
          <c:y val="0.50099554946935976"/>
          <c:w val="0.27428015942451639"/>
          <c:h val="0.1404213169006048"/>
        </c:manualLayout>
      </c:layout>
      <c:overlay val="1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</xdr:colOff>
      <xdr:row>6</xdr:row>
      <xdr:rowOff>76199</xdr:rowOff>
    </xdr:from>
    <xdr:to>
      <xdr:col>17</xdr:col>
      <xdr:colOff>466724</xdr:colOff>
      <xdr:row>26</xdr:row>
      <xdr:rowOff>123824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I colour theme">
  <a:themeElements>
    <a:clrScheme name="DI palette">
      <a:dk1>
        <a:sysClr val="windowText" lastClr="000000"/>
      </a:dk1>
      <a:lt1>
        <a:sysClr val="window" lastClr="FFFFFF"/>
      </a:lt1>
      <a:dk2>
        <a:srgbClr val="BA0C2F"/>
      </a:dk2>
      <a:lt2>
        <a:srgbClr val="FFFFFF"/>
      </a:lt2>
      <a:accent1>
        <a:srgbClr val="EA7600"/>
      </a:accent1>
      <a:accent2>
        <a:srgbClr val="93328E"/>
      </a:accent2>
      <a:accent3>
        <a:srgbClr val="1B365D"/>
      </a:accent3>
      <a:accent4>
        <a:srgbClr val="0095C8"/>
      </a:accent4>
      <a:accent5>
        <a:srgbClr val="B7BF10"/>
      </a:accent5>
      <a:accent6>
        <a:srgbClr val="BA0C2F"/>
      </a:accent6>
      <a:hlink>
        <a:srgbClr val="BA0C2F"/>
      </a:hlink>
      <a:folHlink>
        <a:srgbClr val="B7BF1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9"/>
  <sheetViews>
    <sheetView tabSelected="1" workbookViewId="0">
      <selection activeCell="Q35" sqref="Q35"/>
    </sheetView>
  </sheetViews>
  <sheetFormatPr defaultRowHeight="12.75"/>
  <cols>
    <col min="1" max="1" width="4.5703125" customWidth="1"/>
    <col min="2" max="2" width="13.42578125" style="10" customWidth="1"/>
    <col min="3" max="5" width="11.85546875" customWidth="1"/>
    <col min="6" max="7" width="12.5703125" customWidth="1"/>
  </cols>
  <sheetData>
    <row r="1" spans="1:22" s="5" customFormat="1">
      <c r="A1" s="4"/>
      <c r="B1" s="4" t="s">
        <v>26</v>
      </c>
      <c r="C1" s="5" t="s">
        <v>30</v>
      </c>
      <c r="R1" s="6"/>
      <c r="S1" s="7"/>
      <c r="T1" s="8"/>
      <c r="U1" s="7"/>
      <c r="V1" s="8"/>
    </row>
    <row r="2" spans="1:22" s="5" customFormat="1">
      <c r="A2" s="4"/>
      <c r="B2" s="4" t="s">
        <v>27</v>
      </c>
      <c r="C2" s="5" t="s">
        <v>31</v>
      </c>
      <c r="R2" s="6"/>
      <c r="S2" s="7"/>
      <c r="T2" s="8"/>
      <c r="U2" s="7"/>
      <c r="V2" s="8"/>
    </row>
    <row r="3" spans="1:22" s="5" customFormat="1">
      <c r="A3" s="4"/>
      <c r="B3" s="4" t="s">
        <v>28</v>
      </c>
      <c r="C3" s="11" t="s">
        <v>32</v>
      </c>
      <c r="R3" s="6"/>
      <c r="S3" s="7"/>
      <c r="T3" s="8"/>
      <c r="U3" s="7"/>
      <c r="V3" s="8"/>
    </row>
    <row r="4" spans="1:22" s="5" customFormat="1">
      <c r="B4" s="5" t="s">
        <v>29</v>
      </c>
      <c r="C4" s="9">
        <v>41961</v>
      </c>
      <c r="R4" s="6"/>
      <c r="S4" s="7"/>
      <c r="T4" s="8"/>
      <c r="U4" s="7"/>
      <c r="V4" s="8"/>
    </row>
    <row r="6" spans="1:22" s="12" customFormat="1" ht="25.5">
      <c r="A6" s="15" t="s">
        <v>18</v>
      </c>
      <c r="B6" s="13"/>
      <c r="C6" s="14" t="s">
        <v>25</v>
      </c>
      <c r="D6" s="14" t="s">
        <v>20</v>
      </c>
      <c r="E6" s="14" t="s">
        <v>19</v>
      </c>
      <c r="F6" s="14" t="s">
        <v>22</v>
      </c>
      <c r="G6" s="14" t="s">
        <v>24</v>
      </c>
    </row>
    <row r="7" spans="1:22">
      <c r="A7" s="1" t="s">
        <v>21</v>
      </c>
      <c r="C7" s="16">
        <v>530.83250999999996</v>
      </c>
      <c r="D7" s="16">
        <v>729.62239099999999</v>
      </c>
      <c r="E7" s="16">
        <f>SUM(C7:D7)</f>
        <v>1260.4549010000001</v>
      </c>
      <c r="F7" s="3">
        <f>C7/E7</f>
        <v>0.42114359631499415</v>
      </c>
      <c r="G7" s="3">
        <f>D7/E7</f>
        <v>0.57885640368500579</v>
      </c>
    </row>
    <row r="8" spans="1:22">
      <c r="A8" t="s">
        <v>2</v>
      </c>
      <c r="C8" s="16">
        <v>411.09369900000002</v>
      </c>
      <c r="D8" s="16">
        <v>14.934251</v>
      </c>
      <c r="E8" s="16">
        <f>SUM(C8:D8)</f>
        <v>426.02795000000003</v>
      </c>
      <c r="F8" s="3">
        <f t="shared" ref="F8:F11" si="0">C8/E8</f>
        <v>0.96494537271556946</v>
      </c>
      <c r="G8" s="3">
        <f t="shared" ref="G8:G11" si="1">D8/E8</f>
        <v>3.5054627284430512E-2</v>
      </c>
    </row>
    <row r="9" spans="1:22">
      <c r="A9" t="s">
        <v>1</v>
      </c>
      <c r="C9" s="16">
        <v>179.86420899999999</v>
      </c>
      <c r="D9" s="16">
        <v>150.50259700000001</v>
      </c>
      <c r="E9" s="16">
        <f>SUM(C9:D9)</f>
        <v>330.366806</v>
      </c>
      <c r="F9" s="3">
        <f t="shared" si="0"/>
        <v>0.54443789670563936</v>
      </c>
      <c r="G9" s="3">
        <f t="shared" si="1"/>
        <v>0.45556210329436064</v>
      </c>
    </row>
    <row r="10" spans="1:22">
      <c r="A10" t="s">
        <v>0</v>
      </c>
      <c r="C10" s="16">
        <v>85.743371999999994</v>
      </c>
      <c r="D10" s="16">
        <v>2</v>
      </c>
      <c r="E10" s="16">
        <f>SUM(C10:D10)</f>
        <v>87.743371999999994</v>
      </c>
      <c r="F10" s="3">
        <f t="shared" si="0"/>
        <v>0.97720625553346641</v>
      </c>
      <c r="G10" s="3">
        <f t="shared" si="1"/>
        <v>2.2793744466533612E-2</v>
      </c>
    </row>
    <row r="11" spans="1:22">
      <c r="A11" s="1" t="s">
        <v>23</v>
      </c>
      <c r="C11" s="16">
        <f>C29-SUM(C7:C10)</f>
        <v>30.691017000000102</v>
      </c>
      <c r="D11" s="16">
        <f>D29-SUM(D7:D10)</f>
        <v>2.5</v>
      </c>
      <c r="E11" s="16">
        <f>E29-SUM(E7:E10)</f>
        <v>33.191017000000102</v>
      </c>
      <c r="F11" s="3">
        <f t="shared" si="0"/>
        <v>0.92467841524711358</v>
      </c>
      <c r="G11" s="3">
        <f t="shared" si="1"/>
        <v>7.5321584752886375E-2</v>
      </c>
    </row>
    <row r="12" spans="1:22">
      <c r="B12" s="2" t="s">
        <v>33</v>
      </c>
      <c r="C12" s="16"/>
      <c r="D12" s="16"/>
      <c r="E12" s="16"/>
    </row>
    <row r="13" spans="1:22">
      <c r="B13" t="s">
        <v>12</v>
      </c>
      <c r="C13" s="16">
        <v>12.321342</v>
      </c>
      <c r="D13" s="16">
        <v>0</v>
      </c>
      <c r="E13" s="16">
        <f t="shared" ref="E13:E27" si="2">SUM(C13:D13)</f>
        <v>12.321342</v>
      </c>
    </row>
    <row r="14" spans="1:22">
      <c r="B14" t="s">
        <v>13</v>
      </c>
      <c r="C14" s="16">
        <v>8.5059280000000008</v>
      </c>
      <c r="D14" s="16">
        <v>1.7</v>
      </c>
      <c r="E14" s="16">
        <f t="shared" si="2"/>
        <v>10.205928</v>
      </c>
    </row>
    <row r="15" spans="1:22">
      <c r="B15" t="s">
        <v>3</v>
      </c>
      <c r="C15" s="16">
        <v>5.1053920000000002</v>
      </c>
      <c r="D15" s="16">
        <v>0</v>
      </c>
      <c r="E15" s="16">
        <f t="shared" si="2"/>
        <v>5.1053920000000002</v>
      </c>
    </row>
    <row r="16" spans="1:22">
      <c r="B16" t="s">
        <v>6</v>
      </c>
      <c r="C16" s="16">
        <v>1.430445</v>
      </c>
      <c r="D16" s="16">
        <v>0.8</v>
      </c>
      <c r="E16" s="16">
        <f t="shared" si="2"/>
        <v>2.230445</v>
      </c>
    </row>
    <row r="17" spans="1:5">
      <c r="B17" t="s">
        <v>5</v>
      </c>
      <c r="C17" s="16">
        <v>1.291938</v>
      </c>
      <c r="D17" s="16">
        <v>0</v>
      </c>
      <c r="E17" s="16">
        <f t="shared" si="2"/>
        <v>1.291938</v>
      </c>
    </row>
    <row r="18" spans="1:5">
      <c r="B18" t="s">
        <v>8</v>
      </c>
      <c r="C18" s="16">
        <v>0.536192</v>
      </c>
      <c r="D18" s="16">
        <v>0</v>
      </c>
      <c r="E18" s="16">
        <f t="shared" si="2"/>
        <v>0.536192</v>
      </c>
    </row>
    <row r="19" spans="1:5">
      <c r="B19" t="s">
        <v>11</v>
      </c>
      <c r="C19" s="16">
        <v>0.53550799999999998</v>
      </c>
      <c r="D19" s="16">
        <v>0</v>
      </c>
      <c r="E19" s="16">
        <f t="shared" si="2"/>
        <v>0.53550799999999998</v>
      </c>
    </row>
    <row r="20" spans="1:5">
      <c r="B20" t="s">
        <v>10</v>
      </c>
      <c r="C20" s="16">
        <v>0.38884200000000002</v>
      </c>
      <c r="D20" s="16">
        <v>0</v>
      </c>
      <c r="E20" s="16">
        <f t="shared" si="2"/>
        <v>0.38884200000000002</v>
      </c>
    </row>
    <row r="21" spans="1:5">
      <c r="B21" t="s">
        <v>7</v>
      </c>
      <c r="C21" s="16">
        <v>0.32220399999999999</v>
      </c>
      <c r="D21" s="16">
        <v>0</v>
      </c>
      <c r="E21" s="16">
        <f t="shared" si="2"/>
        <v>0.32220399999999999</v>
      </c>
    </row>
    <row r="22" spans="1:5">
      <c r="B22" t="s">
        <v>14</v>
      </c>
      <c r="C22" s="16">
        <v>0.13435</v>
      </c>
      <c r="D22" s="16">
        <v>0</v>
      </c>
      <c r="E22" s="16">
        <f t="shared" si="2"/>
        <v>0.13435</v>
      </c>
    </row>
    <row r="23" spans="1:5">
      <c r="B23" t="s">
        <v>15</v>
      </c>
      <c r="C23" s="16">
        <v>5.2700999999999998E-2</v>
      </c>
      <c r="D23" s="16">
        <v>0</v>
      </c>
      <c r="E23" s="16">
        <f t="shared" si="2"/>
        <v>5.2700999999999998E-2</v>
      </c>
    </row>
    <row r="24" spans="1:5">
      <c r="B24" t="s">
        <v>17</v>
      </c>
      <c r="C24" s="16">
        <v>1.9762999999999999E-2</v>
      </c>
      <c r="D24" s="16">
        <v>0</v>
      </c>
      <c r="E24" s="16">
        <f t="shared" si="2"/>
        <v>1.9762999999999999E-2</v>
      </c>
    </row>
    <row r="25" spans="1:5">
      <c r="B25" t="s">
        <v>16</v>
      </c>
      <c r="C25" s="16">
        <v>1.9762999999999999E-2</v>
      </c>
      <c r="D25" s="16">
        <v>0</v>
      </c>
      <c r="E25" s="16">
        <f t="shared" si="2"/>
        <v>1.9762999999999999E-2</v>
      </c>
    </row>
    <row r="26" spans="1:5">
      <c r="B26" t="s">
        <v>4</v>
      </c>
      <c r="C26" s="16">
        <v>1.7687999999999999E-2</v>
      </c>
      <c r="D26" s="16">
        <v>0</v>
      </c>
      <c r="E26" s="16">
        <f t="shared" si="2"/>
        <v>1.7687999999999999E-2</v>
      </c>
    </row>
    <row r="27" spans="1:5">
      <c r="B27" t="s">
        <v>9</v>
      </c>
      <c r="C27" s="16">
        <v>8.9610000000000002E-3</v>
      </c>
      <c r="D27" s="16">
        <v>0</v>
      </c>
      <c r="E27" s="16">
        <f t="shared" si="2"/>
        <v>8.9610000000000002E-3</v>
      </c>
    </row>
    <row r="28" spans="1:5">
      <c r="C28" s="16"/>
      <c r="D28" s="16"/>
      <c r="E28" s="16"/>
    </row>
    <row r="29" spans="1:5" s="2" customFormat="1">
      <c r="A29" s="17" t="s">
        <v>19</v>
      </c>
      <c r="B29" s="17"/>
      <c r="C29" s="18">
        <v>1238.2248070000001</v>
      </c>
      <c r="D29" s="18">
        <v>899.55923900000005</v>
      </c>
      <c r="E29" s="18">
        <f t="shared" ref="E29" si="3">SUM(C29:D29)</f>
        <v>2137.7840460000002</v>
      </c>
    </row>
  </sheetData>
  <sortState ref="A5:E23">
    <sortCondition descending="1" ref="E5:E23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Recipients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chloes</dc:creator>
  <cp:lastModifiedBy>Rebecca Hills</cp:lastModifiedBy>
  <dcterms:created xsi:type="dcterms:W3CDTF">2014-11-19T10:56:59Z</dcterms:created>
  <dcterms:modified xsi:type="dcterms:W3CDTF">2014-11-20T16:44:18Z</dcterms:modified>
</cp:coreProperties>
</file>