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3395" windowHeight="9435" tabRatio="918"/>
  </bookViews>
  <sheets>
    <sheet name="Fig 1 Donor increase" sheetId="18" r:id="rId1"/>
  </sheets>
  <calcPr calcId="125725"/>
</workbook>
</file>

<file path=xl/calcChain.xml><?xml version="1.0" encoding="utf-8"?>
<calcChain xmlns="http://schemas.openxmlformats.org/spreadsheetml/2006/main">
  <c r="C36" i="18"/>
  <c r="B36"/>
  <c r="D35"/>
  <c r="D34"/>
  <c r="D33"/>
  <c r="D32"/>
  <c r="E31"/>
  <c r="D31"/>
  <c r="D30"/>
  <c r="E30" s="1"/>
  <c r="E29"/>
  <c r="D29"/>
  <c r="D28"/>
  <c r="E28" s="1"/>
  <c r="E27"/>
  <c r="D27"/>
  <c r="D26"/>
  <c r="E26" s="1"/>
  <c r="E25"/>
  <c r="D25"/>
  <c r="D24"/>
  <c r="E24" s="1"/>
  <c r="E23"/>
  <c r="D23"/>
  <c r="D22"/>
  <c r="E22" s="1"/>
  <c r="E21"/>
  <c r="D21"/>
  <c r="D20"/>
  <c r="E20" s="1"/>
  <c r="E19"/>
  <c r="D19"/>
  <c r="D18"/>
  <c r="E18" s="1"/>
  <c r="E17"/>
  <c r="D17"/>
  <c r="D16"/>
  <c r="E16" s="1"/>
  <c r="E15"/>
  <c r="D15"/>
  <c r="D14"/>
  <c r="E14" s="1"/>
  <c r="E13"/>
  <c r="D13"/>
  <c r="D12"/>
  <c r="E12" s="1"/>
  <c r="E11"/>
  <c r="D11"/>
  <c r="D10"/>
  <c r="E10" s="1"/>
  <c r="E9"/>
  <c r="D9"/>
  <c r="D8"/>
  <c r="E8" s="1"/>
  <c r="E7"/>
  <c r="D7"/>
</calcChain>
</file>

<file path=xl/sharedStrings.xml><?xml version="1.0" encoding="utf-8"?>
<sst xmlns="http://schemas.openxmlformats.org/spreadsheetml/2006/main" count="41" uniqueCount="40">
  <si>
    <t>Holy See</t>
  </si>
  <si>
    <t>Hungary</t>
  </si>
  <si>
    <t>Liechtenstein</t>
  </si>
  <si>
    <t>Austria</t>
  </si>
  <si>
    <t>Czech Republic</t>
  </si>
  <si>
    <t>Spain</t>
  </si>
  <si>
    <t>France</t>
  </si>
  <si>
    <t>Luxembourg</t>
  </si>
  <si>
    <t>Italy</t>
  </si>
  <si>
    <t>Belgium</t>
  </si>
  <si>
    <t>Netherlands</t>
  </si>
  <si>
    <t>Ireland</t>
  </si>
  <si>
    <t>Finland</t>
  </si>
  <si>
    <t>Australia</t>
  </si>
  <si>
    <t>Germany</t>
  </si>
  <si>
    <t>Switzerland</t>
  </si>
  <si>
    <t>Norway</t>
  </si>
  <si>
    <t>Japan</t>
  </si>
  <si>
    <t>Denmark</t>
  </si>
  <si>
    <t>Sweden</t>
  </si>
  <si>
    <t>Canada</t>
  </si>
  <si>
    <t>Donor</t>
  </si>
  <si>
    <t>Source: http://fts.unocha.org/pageloader.aspx?page=emerg-emergencyDetails&amp;appealID=1024</t>
  </si>
  <si>
    <t>US</t>
  </si>
  <si>
    <t>UK</t>
  </si>
  <si>
    <t>EC</t>
  </si>
  <si>
    <t>Korea</t>
  </si>
  <si>
    <t>Qatar</t>
  </si>
  <si>
    <t>Egypt</t>
  </si>
  <si>
    <t>Turkey</t>
  </si>
  <si>
    <t>Estonia</t>
  </si>
  <si>
    <t>TOTAL</t>
  </si>
  <si>
    <t>Overall total/ country</t>
  </si>
  <si>
    <t>Notes: Conference pledges taken from Oslo conference and other sources</t>
  </si>
  <si>
    <t>Source for data on funding prior to 20 May : http://fts.unocha.org/pageloader.aspx?page=emerg-emergencyDetails&amp;appealID=1024</t>
  </si>
  <si>
    <t>Commitments prior to 20 May 2014</t>
  </si>
  <si>
    <t xml:space="preserve">Notes: This does not taken into account pledges in the OCHA FTS source on 20 May download. This is done to avoid errors and double counting. </t>
  </si>
  <si>
    <t>Conference pledges to South Sudan</t>
  </si>
  <si>
    <t>Proportional increase in 2014 (%)</t>
  </si>
  <si>
    <t>Title:  Funding pledges at Oslo to South Sudan crisis response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</si>
</sst>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indexed="10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9318521683401"/>
      </bottom>
      <diagonal/>
    </border>
  </borders>
  <cellStyleXfs count="58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3" applyNumberFormat="0" applyAlignment="0" applyProtection="0"/>
    <xf numFmtId="0" fontId="9" fillId="40" borderId="6" applyNumberFormat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42" borderId="3" applyNumberFormat="0" applyAlignment="0" applyProtection="0"/>
    <xf numFmtId="0" fontId="16" fillId="0" borderId="5" applyNumberFormat="0" applyFill="0" applyAlignment="0" applyProtection="0"/>
    <xf numFmtId="0" fontId="17" fillId="43" borderId="0" applyNumberFormat="0" applyBorder="0" applyAlignment="0" applyProtection="0"/>
    <xf numFmtId="0" fontId="2" fillId="44" borderId="7" applyNumberFormat="0" applyFont="0" applyAlignment="0" applyProtection="0"/>
    <xf numFmtId="0" fontId="18" fillId="39" borderId="4" applyNumberFormat="0" applyAlignment="0" applyProtection="0"/>
    <xf numFmtId="0" fontId="19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14">
    <xf numFmtId="0" fontId="0" fillId="0" borderId="0" xfId="0"/>
    <xf numFmtId="3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horizontal="left" vertical="top" wrapText="1"/>
    </xf>
    <xf numFmtId="3" fontId="0" fillId="0" borderId="0" xfId="0" applyNumberFormat="1"/>
    <xf numFmtId="164" fontId="0" fillId="0" borderId="0" xfId="0" applyNumberFormat="1"/>
    <xf numFmtId="165" fontId="5" fillId="0" borderId="0" xfId="1" applyNumberFormat="1" applyFont="1" applyAlignment="1">
      <alignment horizontal="right" vertical="top" wrapText="1"/>
    </xf>
    <xf numFmtId="4" fontId="5" fillId="0" borderId="0" xfId="1" applyNumberFormat="1" applyFont="1" applyAlignment="1">
      <alignment horizontal="right" vertical="top" wrapText="1"/>
    </xf>
    <xf numFmtId="0" fontId="2" fillId="0" borderId="0" xfId="1" applyFont="1"/>
    <xf numFmtId="0" fontId="0" fillId="0" borderId="0" xfId="0"/>
    <xf numFmtId="0" fontId="5" fillId="0" borderId="0" xfId="1" applyFont="1" applyFill="1" applyAlignment="1">
      <alignment horizontal="left" vertical="top" wrapText="1"/>
    </xf>
    <xf numFmtId="9" fontId="0" fillId="0" borderId="0" xfId="57" applyFont="1"/>
    <xf numFmtId="165" fontId="5" fillId="0" borderId="0" xfId="1" applyNumberFormat="1" applyFont="1" applyFill="1" applyAlignment="1">
      <alignment horizontal="right" vertical="top" wrapText="1"/>
    </xf>
    <xf numFmtId="0" fontId="4" fillId="0" borderId="0" xfId="1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</cellXfs>
  <cellStyles count="58">
    <cellStyle name="20% - Accent1 2" xfId="2"/>
    <cellStyle name="20% - Accent1 2 2" xfId="3"/>
    <cellStyle name="20% - Accent2 2" xfId="4"/>
    <cellStyle name="20% - Accent2 2 2" xfId="5"/>
    <cellStyle name="20% - Accent3 2" xfId="6"/>
    <cellStyle name="20% - Accent3 2 2" xfId="7"/>
    <cellStyle name="20% - Accent4 2" xfId="8"/>
    <cellStyle name="20% - Accent4 2 2" xfId="9"/>
    <cellStyle name="20% - Accent5 2" xfId="10"/>
    <cellStyle name="20% - Accent5 2 2" xfId="11"/>
    <cellStyle name="20% - Accent6 2" xfId="12"/>
    <cellStyle name="20% - Accent6 2 2" xfId="13"/>
    <cellStyle name="40% - Accent1 2" xfId="14"/>
    <cellStyle name="40% - Accent1 2 2" xfId="15"/>
    <cellStyle name="40% - Accent2 2" xfId="16"/>
    <cellStyle name="40% - Accent2 2 2" xfId="17"/>
    <cellStyle name="40% - Accent3 2" xfId="18"/>
    <cellStyle name="40% - Accent3 2 2" xfId="19"/>
    <cellStyle name="40% - Accent4 2" xfId="20"/>
    <cellStyle name="40% - Accent4 2 2" xfId="21"/>
    <cellStyle name="40% - Accent5 2" xfId="22"/>
    <cellStyle name="40% - Accent5 2 2" xfId="23"/>
    <cellStyle name="40% - Accent6 2" xfId="24"/>
    <cellStyle name="40% - Accent6 2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Explanatory Text 2" xfId="41"/>
    <cellStyle name="Good 2" xfId="42"/>
    <cellStyle name="Heading 1 2" xfId="43"/>
    <cellStyle name="Heading 2 2" xfId="44"/>
    <cellStyle name="Heading 2 2 2" xfId="45"/>
    <cellStyle name="Heading 3 2" xfId="46"/>
    <cellStyle name="Heading 4 2" xfId="47"/>
    <cellStyle name="Hyperlink 2" xfId="56"/>
    <cellStyle name="Input 2" xfId="48"/>
    <cellStyle name="Linked Cell 2" xfId="49"/>
    <cellStyle name="Neutral 2" xfId="50"/>
    <cellStyle name="Normal" xfId="0" builtinId="0"/>
    <cellStyle name="Normal 2" xfId="1"/>
    <cellStyle name="Note 2" xfId="51"/>
    <cellStyle name="Output 2" xfId="52"/>
    <cellStyle name="Percent" xfId="57" builtinId="5"/>
    <cellStyle name="Title 2" xfId="53"/>
    <cellStyle name="Total 2" xfId="54"/>
    <cellStyle name="Warning Text 2" xfId="55"/>
  </cellStyles>
  <dxfs count="0"/>
  <tableStyles count="0" defaultTableStyle="TableStyleMedium9" defaultPivotStyle="PivotStyleLight16"/>
  <colors>
    <mruColors>
      <color rgb="FFB7BF10"/>
      <color rgb="FFBA0C2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 1 Donor increase'!$B$6</c:f>
              <c:strCache>
                <c:ptCount val="1"/>
                <c:pt idx="0">
                  <c:v>Commitments prior to 20 May 2014</c:v>
                </c:pt>
              </c:strCache>
            </c:strRef>
          </c:tx>
          <c:cat>
            <c:strRef>
              <c:f>'Fig 1 Donor increase'!$A$7:$A$20</c:f>
              <c:strCache>
                <c:ptCount val="14"/>
                <c:pt idx="0">
                  <c:v>US</c:v>
                </c:pt>
                <c:pt idx="1">
                  <c:v>UK</c:v>
                </c:pt>
                <c:pt idx="2">
                  <c:v>EC</c:v>
                </c:pt>
                <c:pt idx="3">
                  <c:v>Canada</c:v>
                </c:pt>
                <c:pt idx="4">
                  <c:v>Sweden</c:v>
                </c:pt>
                <c:pt idx="5">
                  <c:v>Denmark</c:v>
                </c:pt>
                <c:pt idx="6">
                  <c:v>Japan</c:v>
                </c:pt>
                <c:pt idx="7">
                  <c:v>Norway</c:v>
                </c:pt>
                <c:pt idx="8">
                  <c:v>Switzerland</c:v>
                </c:pt>
                <c:pt idx="9">
                  <c:v>Germany</c:v>
                </c:pt>
                <c:pt idx="10">
                  <c:v>Australia</c:v>
                </c:pt>
                <c:pt idx="11">
                  <c:v>Finland</c:v>
                </c:pt>
                <c:pt idx="12">
                  <c:v>Ireland</c:v>
                </c:pt>
                <c:pt idx="13">
                  <c:v>Netherlands</c:v>
                </c:pt>
              </c:strCache>
            </c:strRef>
          </c:cat>
          <c:val>
            <c:numRef>
              <c:f>'Fig 1 Donor increase'!$B$7:$B$20</c:f>
            </c:numRef>
          </c:val>
        </c:ser>
        <c:ser>
          <c:idx val="1"/>
          <c:order val="1"/>
          <c:tx>
            <c:strRef>
              <c:f>'Fig 1 Donor increase'!$C$6</c:f>
              <c:strCache>
                <c:ptCount val="1"/>
                <c:pt idx="0">
                  <c:v>Conference pledges to South Sudan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1"/>
              <c:layout>
                <c:manualLayout>
                  <c:x val="0"/>
                  <c:y val="3.1157771945173537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0"/>
                  <c:y val="-4.400554097404491E-2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3.6281179138322678E-3"/>
                  <c:y val="-4.1097623213764957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0"/>
                  <c:y val="-0.10467155147273262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-1.8140589569161009E-3"/>
                  <c:y val="-2.9863662875473915E-2"/>
                </c:manualLayout>
              </c:layout>
              <c:dLblPos val="ctr"/>
              <c:showVal val="1"/>
            </c:dLbl>
            <c:dLbl>
              <c:idx val="9"/>
              <c:layout>
                <c:manualLayout>
                  <c:x val="0"/>
                  <c:y val="-2.3667979002624684E-2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0"/>
                  <c:y val="-2.729549431321085E-2"/>
                </c:manualLayout>
              </c:layout>
              <c:dLblPos val="ctr"/>
              <c:showVal val="1"/>
            </c:dLbl>
            <c:dLbl>
              <c:idx val="11"/>
              <c:layout>
                <c:manualLayout>
                  <c:x val="0"/>
                  <c:y val="-3.0281058617672805E-2"/>
                </c:manualLayout>
              </c:layout>
              <c:dLblPos val="ctr"/>
              <c:showVal val="1"/>
            </c:dLbl>
            <c:dLbl>
              <c:idx val="12"/>
              <c:layout>
                <c:manualLayout>
                  <c:x val="-1.8140589569161009E-3"/>
                  <c:y val="-3.6706765820938972E-2"/>
                </c:manualLayout>
              </c:layout>
              <c:dLblPos val="ctr"/>
              <c:showVal val="1"/>
            </c:dLbl>
            <c:dLbl>
              <c:idx val="13"/>
              <c:layout>
                <c:manualLayout>
                  <c:x val="0"/>
                  <c:y val="-6.930409740449113E-2"/>
                </c:manualLayout>
              </c:layout>
              <c:dLblPos val="ctr"/>
              <c:showVal val="1"/>
            </c:dLbl>
            <c:numFmt formatCode="#,##0" sourceLinked="0"/>
            <c:dLblPos val="inEnd"/>
            <c:showVal val="1"/>
          </c:dLbls>
          <c:cat>
            <c:strRef>
              <c:f>'Fig 1 Donor increase'!$A$7:$B$18</c:f>
              <c:strCache>
                <c:ptCount val="12"/>
                <c:pt idx="0">
                  <c:v>US</c:v>
                </c:pt>
                <c:pt idx="1">
                  <c:v>UK</c:v>
                </c:pt>
                <c:pt idx="2">
                  <c:v>EC</c:v>
                </c:pt>
                <c:pt idx="3">
                  <c:v>Canada</c:v>
                </c:pt>
                <c:pt idx="4">
                  <c:v>Sweden</c:v>
                </c:pt>
                <c:pt idx="5">
                  <c:v>Denmark</c:v>
                </c:pt>
                <c:pt idx="6">
                  <c:v>Japan</c:v>
                </c:pt>
                <c:pt idx="7">
                  <c:v>Norway</c:v>
                </c:pt>
                <c:pt idx="8">
                  <c:v>Switzerland</c:v>
                </c:pt>
                <c:pt idx="9">
                  <c:v>Germany</c:v>
                </c:pt>
                <c:pt idx="10">
                  <c:v>Australia</c:v>
                </c:pt>
                <c:pt idx="11">
                  <c:v>Finland</c:v>
                </c:pt>
              </c:strCache>
            </c:strRef>
          </c:cat>
          <c:val>
            <c:numRef>
              <c:f>'Fig 1 Donor increase'!$C$7:$C$18</c:f>
              <c:numCache>
                <c:formatCode>0.0</c:formatCode>
                <c:ptCount val="12"/>
                <c:pt idx="0">
                  <c:v>241</c:v>
                </c:pt>
                <c:pt idx="1">
                  <c:v>101.01010100000001</c:v>
                </c:pt>
                <c:pt idx="2">
                  <c:v>55.325035</c:v>
                </c:pt>
                <c:pt idx="5">
                  <c:v>10.199999999999999</c:v>
                </c:pt>
                <c:pt idx="6">
                  <c:v>12</c:v>
                </c:pt>
                <c:pt idx="7">
                  <c:v>63</c:v>
                </c:pt>
                <c:pt idx="8">
                  <c:v>5.0962630000000004</c:v>
                </c:pt>
                <c:pt idx="9">
                  <c:v>8.2987549999999999</c:v>
                </c:pt>
                <c:pt idx="10">
                  <c:v>2.4118740000000001</c:v>
                </c:pt>
                <c:pt idx="11">
                  <c:v>5.5325030000000002</c:v>
                </c:pt>
              </c:numCache>
            </c:numRef>
          </c:val>
        </c:ser>
        <c:ser>
          <c:idx val="2"/>
          <c:order val="2"/>
          <c:tx>
            <c:strRef>
              <c:f>'Fig 1 Donor increase'!$D$6</c:f>
              <c:strCache>
                <c:ptCount val="1"/>
                <c:pt idx="0">
                  <c:v>Overall total/ country</c:v>
                </c:pt>
              </c:strCache>
            </c:strRef>
          </c:tx>
          <c:cat>
            <c:strRef>
              <c:f>'Fig 1 Donor increase'!$A$7:$A$20</c:f>
              <c:strCache>
                <c:ptCount val="14"/>
                <c:pt idx="0">
                  <c:v>US</c:v>
                </c:pt>
                <c:pt idx="1">
                  <c:v>UK</c:v>
                </c:pt>
                <c:pt idx="2">
                  <c:v>EC</c:v>
                </c:pt>
                <c:pt idx="3">
                  <c:v>Canada</c:v>
                </c:pt>
                <c:pt idx="4">
                  <c:v>Sweden</c:v>
                </c:pt>
                <c:pt idx="5">
                  <c:v>Denmark</c:v>
                </c:pt>
                <c:pt idx="6">
                  <c:v>Japan</c:v>
                </c:pt>
                <c:pt idx="7">
                  <c:v>Norway</c:v>
                </c:pt>
                <c:pt idx="8">
                  <c:v>Switzerland</c:v>
                </c:pt>
                <c:pt idx="9">
                  <c:v>Germany</c:v>
                </c:pt>
                <c:pt idx="10">
                  <c:v>Australia</c:v>
                </c:pt>
                <c:pt idx="11">
                  <c:v>Finland</c:v>
                </c:pt>
                <c:pt idx="12">
                  <c:v>Ireland</c:v>
                </c:pt>
                <c:pt idx="13">
                  <c:v>Netherlands</c:v>
                </c:pt>
              </c:strCache>
            </c:strRef>
          </c:cat>
          <c:val>
            <c:numRef>
              <c:f>'Fig 1 Donor increase'!$D$7:$D$20</c:f>
            </c:numRef>
          </c:val>
        </c:ser>
        <c:overlap val="100"/>
        <c:axId val="125063168"/>
        <c:axId val="125072512"/>
      </c:barChart>
      <c:lineChart>
        <c:grouping val="standard"/>
        <c:ser>
          <c:idx val="3"/>
          <c:order val="3"/>
          <c:tx>
            <c:strRef>
              <c:f>'Fig 1 Donor increase'!$E$6</c:f>
              <c:strCache>
                <c:ptCount val="1"/>
                <c:pt idx="0">
                  <c:v>Proportional increase in 2014 (%)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210884353741485E-2"/>
                  <c:y val="-5.5555555555555525E-2"/>
                </c:manualLayout>
              </c:layout>
              <c:showVal val="1"/>
            </c:dLbl>
            <c:dLbl>
              <c:idx val="1"/>
              <c:layout>
                <c:manualLayout>
                  <c:x val="-3.0839002267573721E-2"/>
                  <c:y val="-5.5555555555555525E-2"/>
                </c:manualLayout>
              </c:layout>
              <c:showVal val="1"/>
            </c:dLbl>
            <c:dLbl>
              <c:idx val="2"/>
              <c:layout>
                <c:manualLayout>
                  <c:x val="-2.176870748299321E-2"/>
                  <c:y val="-4.1666666666666664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3.2653061224489806E-2"/>
                  <c:y val="-4.1666666666666664E-2"/>
                </c:manualLayout>
              </c:layout>
              <c:showVal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2.7210884353741485E-2"/>
                  <c:y val="-3.7037037037037049E-2"/>
                </c:manualLayout>
              </c:layout>
              <c:showVal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9024943310657598E-2"/>
                  <c:y val="-4.1666666666666664E-2"/>
                </c:manualLayout>
              </c:layout>
              <c:showVal val="1"/>
            </c:dLbl>
            <c:showVal val="1"/>
          </c:dLbls>
          <c:cat>
            <c:strRef>
              <c:f>'Fig 1 Donor increase'!$A$3:$A$18</c:f>
              <c:strCache>
                <c:ptCount val="16"/>
                <c:pt idx="0">
                  <c:v>Notes: This does not taken into account pledges in the OCHA FTS source on 20 May download. This is done to avoid errors and double counting. </c:v>
                </c:pt>
                <c:pt idx="1">
                  <c:v>Source for data on funding prior to 20 May : http://fts.unocha.org/pageloader.aspx?page=emerg-emergencyDetails&amp;appealID=1024</c:v>
                </c:pt>
                <c:pt idx="3">
                  <c:v>Donor</c:v>
                </c:pt>
                <c:pt idx="4">
                  <c:v>US</c:v>
                </c:pt>
                <c:pt idx="5">
                  <c:v>UK</c:v>
                </c:pt>
                <c:pt idx="6">
                  <c:v>EC</c:v>
                </c:pt>
                <c:pt idx="7">
                  <c:v>Canada</c:v>
                </c:pt>
                <c:pt idx="8">
                  <c:v>Sweden</c:v>
                </c:pt>
                <c:pt idx="9">
                  <c:v>Denmark</c:v>
                </c:pt>
                <c:pt idx="10">
                  <c:v>Japan</c:v>
                </c:pt>
                <c:pt idx="11">
                  <c:v>Norway</c:v>
                </c:pt>
                <c:pt idx="12">
                  <c:v>Switzerland</c:v>
                </c:pt>
                <c:pt idx="13">
                  <c:v>Germany</c:v>
                </c:pt>
                <c:pt idx="14">
                  <c:v>Australia</c:v>
                </c:pt>
                <c:pt idx="15">
                  <c:v>Finland</c:v>
                </c:pt>
              </c:strCache>
            </c:strRef>
          </c:cat>
          <c:val>
            <c:numRef>
              <c:f>'Fig 1 Donor increase'!$E$7:$E$18</c:f>
              <c:numCache>
                <c:formatCode>0%</c:formatCode>
                <c:ptCount val="12"/>
                <c:pt idx="0">
                  <c:v>0.960238917005096</c:v>
                </c:pt>
                <c:pt idx="1">
                  <c:v>1.1873272729119262</c:v>
                </c:pt>
                <c:pt idx="2">
                  <c:v>0.68127657246322104</c:v>
                </c:pt>
                <c:pt idx="3">
                  <c:v>0</c:v>
                </c:pt>
                <c:pt idx="4">
                  <c:v>0</c:v>
                </c:pt>
                <c:pt idx="5">
                  <c:v>0.36579422353541546</c:v>
                </c:pt>
                <c:pt idx="6">
                  <c:v>0.61289146718709331</c:v>
                </c:pt>
                <c:pt idx="7">
                  <c:v>3.4431663313860681</c:v>
                </c:pt>
                <c:pt idx="8">
                  <c:v>0.46100960960037329</c:v>
                </c:pt>
                <c:pt idx="9">
                  <c:v>0.88268992779470468</c:v>
                </c:pt>
                <c:pt idx="10">
                  <c:v>0.33202567303757002</c:v>
                </c:pt>
                <c:pt idx="11">
                  <c:v>0.84047893220874548</c:v>
                </c:pt>
              </c:numCache>
            </c:numRef>
          </c:val>
        </c:ser>
        <c:marker val="1"/>
        <c:axId val="125604992"/>
        <c:axId val="125074432"/>
      </c:lineChart>
      <c:catAx>
        <c:axId val="125063168"/>
        <c:scaling>
          <c:orientation val="minMax"/>
        </c:scaling>
        <c:axPos val="b"/>
        <c:tickLblPos val="nextTo"/>
        <c:crossAx val="125072512"/>
        <c:crosses val="autoZero"/>
        <c:auto val="1"/>
        <c:lblAlgn val="ctr"/>
        <c:lblOffset val="100"/>
      </c:catAx>
      <c:valAx>
        <c:axId val="125072512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>
            <c:manualLayout>
              <c:xMode val="edge"/>
              <c:yMode val="edge"/>
              <c:x val="2.3582766439909298E-2"/>
              <c:y val="0.20119750656167978"/>
            </c:manualLayout>
          </c:layout>
        </c:title>
        <c:numFmt formatCode="0" sourceLinked="0"/>
        <c:tickLblPos val="nextTo"/>
        <c:crossAx val="125063168"/>
        <c:crosses val="autoZero"/>
        <c:crossBetween val="between"/>
      </c:valAx>
      <c:valAx>
        <c:axId val="125074432"/>
        <c:scaling>
          <c:orientation val="minMax"/>
        </c:scaling>
        <c:axPos val="r"/>
        <c:numFmt formatCode="0%" sourceLinked="1"/>
        <c:tickLblPos val="nextTo"/>
        <c:crossAx val="125604992"/>
        <c:crosses val="max"/>
        <c:crossBetween val="between"/>
      </c:valAx>
      <c:catAx>
        <c:axId val="125604992"/>
        <c:scaling>
          <c:orientation val="minMax"/>
        </c:scaling>
        <c:delete val="1"/>
        <c:axPos val="b"/>
        <c:tickLblPos val="none"/>
        <c:crossAx val="12507443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8011062902851424"/>
          <c:y val="0.86072725284339513"/>
          <c:w val="0.71382862856428686"/>
          <c:h val="8.3717191601049901E-2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361949</xdr:colOff>
      <xdr:row>7</xdr:row>
      <xdr:rowOff>66675</xdr:rowOff>
    </xdr:from>
    <xdr:to>
      <xdr:col>18</xdr:col>
      <xdr:colOff>47624</xdr:colOff>
      <xdr:row>20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/>
  </sheetViews>
  <sheetFormatPr defaultRowHeight="15"/>
  <cols>
    <col min="1" max="1" width="8" customWidth="1"/>
    <col min="2" max="2" width="0" hidden="1" customWidth="1"/>
    <col min="3" max="3" width="20.5703125" customWidth="1"/>
    <col min="4" max="4" width="0" hidden="1" customWidth="1"/>
    <col min="5" max="5" width="18.140625" customWidth="1"/>
  </cols>
  <sheetData>
    <row r="1" spans="1:5">
      <c r="A1" s="8" t="s">
        <v>39</v>
      </c>
      <c r="B1" s="7" t="s">
        <v>22</v>
      </c>
      <c r="C1" s="7"/>
      <c r="D1" s="7" t="s">
        <v>22</v>
      </c>
      <c r="E1" s="7"/>
    </row>
    <row r="2" spans="1:5">
      <c r="A2" s="7" t="s">
        <v>33</v>
      </c>
      <c r="B2" s="7"/>
      <c r="C2" s="7"/>
      <c r="D2" s="7"/>
      <c r="E2" s="7"/>
    </row>
    <row r="3" spans="1:5">
      <c r="A3" s="7" t="s">
        <v>36</v>
      </c>
      <c r="B3" s="7"/>
      <c r="C3" s="7"/>
      <c r="D3" s="7"/>
      <c r="E3" s="7"/>
    </row>
    <row r="4" spans="1:5" s="8" customFormat="1">
      <c r="A4" s="7" t="s">
        <v>34</v>
      </c>
      <c r="B4" s="7"/>
      <c r="C4" s="7"/>
      <c r="D4" s="7"/>
      <c r="E4" s="7"/>
    </row>
    <row r="5" spans="1:5" s="8" customFormat="1">
      <c r="A5" s="7"/>
      <c r="B5" s="7"/>
      <c r="C5" s="7"/>
      <c r="D5" s="7"/>
      <c r="E5" s="7"/>
    </row>
    <row r="6" spans="1:5" ht="48">
      <c r="A6" s="12" t="s">
        <v>21</v>
      </c>
      <c r="B6" s="12" t="s">
        <v>35</v>
      </c>
      <c r="C6" s="13" t="s">
        <v>37</v>
      </c>
      <c r="D6" s="13" t="s">
        <v>32</v>
      </c>
      <c r="E6" s="13" t="s">
        <v>38</v>
      </c>
    </row>
    <row r="7" spans="1:5">
      <c r="A7" s="2" t="s">
        <v>23</v>
      </c>
      <c r="B7" s="1">
        <v>250.97920500000001</v>
      </c>
      <c r="C7" s="4">
        <v>241</v>
      </c>
      <c r="D7" s="3">
        <f>SUM(B7:C7)</f>
        <v>491.97920499999998</v>
      </c>
      <c r="E7" s="10">
        <f t="shared" ref="E7:E31" si="0">(D7-B7)/B7</f>
        <v>0.960238917005096</v>
      </c>
    </row>
    <row r="8" spans="1:5">
      <c r="A8" s="2" t="s">
        <v>24</v>
      </c>
      <c r="B8" s="1">
        <v>85.073511999999994</v>
      </c>
      <c r="C8" s="4">
        <v>101.01010100000001</v>
      </c>
      <c r="D8" s="3">
        <f t="shared" ref="D8:D35" si="1">SUM(B8:C8)</f>
        <v>186.08361300000001</v>
      </c>
      <c r="E8" s="10">
        <f t="shared" si="0"/>
        <v>1.1873272729119262</v>
      </c>
    </row>
    <row r="9" spans="1:5">
      <c r="A9" s="2" t="s">
        <v>25</v>
      </c>
      <c r="B9" s="1">
        <v>81.207892999999999</v>
      </c>
      <c r="C9" s="4">
        <v>55.325035</v>
      </c>
      <c r="D9" s="3">
        <f t="shared" si="1"/>
        <v>136.532928</v>
      </c>
      <c r="E9" s="10">
        <f t="shared" si="0"/>
        <v>0.68127657246322104</v>
      </c>
    </row>
    <row r="10" spans="1:5">
      <c r="A10" s="2" t="s">
        <v>20</v>
      </c>
      <c r="B10" s="1">
        <v>32.524543000000001</v>
      </c>
      <c r="C10" s="4"/>
      <c r="D10" s="3">
        <f t="shared" si="1"/>
        <v>32.524543000000001</v>
      </c>
      <c r="E10" s="10">
        <f t="shared" si="0"/>
        <v>0</v>
      </c>
    </row>
    <row r="11" spans="1:5">
      <c r="A11" s="2" t="s">
        <v>19</v>
      </c>
      <c r="B11" s="1">
        <v>28.351655000000001</v>
      </c>
      <c r="C11" s="4"/>
      <c r="D11" s="3">
        <f t="shared" si="1"/>
        <v>28.351655000000001</v>
      </c>
      <c r="E11" s="10">
        <f t="shared" si="0"/>
        <v>0</v>
      </c>
    </row>
    <row r="12" spans="1:5">
      <c r="A12" s="2" t="s">
        <v>18</v>
      </c>
      <c r="B12" s="1">
        <v>27.884530000000002</v>
      </c>
      <c r="C12" s="4">
        <v>10.199999999999999</v>
      </c>
      <c r="D12" s="3">
        <f t="shared" si="1"/>
        <v>38.084530000000001</v>
      </c>
      <c r="E12" s="10">
        <f t="shared" si="0"/>
        <v>0.36579422353541546</v>
      </c>
    </row>
    <row r="13" spans="1:5">
      <c r="A13" s="2" t="s">
        <v>17</v>
      </c>
      <c r="B13" s="1">
        <v>19.579322999999999</v>
      </c>
      <c r="C13" s="4">
        <v>12</v>
      </c>
      <c r="D13" s="3">
        <f t="shared" si="1"/>
        <v>31.579322999999999</v>
      </c>
      <c r="E13" s="10">
        <f t="shared" si="0"/>
        <v>0.61289146718709331</v>
      </c>
    </row>
    <row r="14" spans="1:5">
      <c r="A14" s="2" t="s">
        <v>16</v>
      </c>
      <c r="B14" s="1">
        <v>18.297111999999998</v>
      </c>
      <c r="C14" s="4">
        <v>63</v>
      </c>
      <c r="D14" s="3">
        <f t="shared" si="1"/>
        <v>81.297111999999998</v>
      </c>
      <c r="E14" s="10">
        <f t="shared" si="0"/>
        <v>3.4431663313860681</v>
      </c>
    </row>
    <row r="15" spans="1:5" ht="22.5">
      <c r="A15" s="2" t="s">
        <v>15</v>
      </c>
      <c r="B15" s="1">
        <v>11.05457</v>
      </c>
      <c r="C15" s="4">
        <v>5.0962630000000004</v>
      </c>
      <c r="D15" s="3">
        <f t="shared" si="1"/>
        <v>16.150832999999999</v>
      </c>
      <c r="E15" s="10">
        <f t="shared" si="0"/>
        <v>0.46100960960037329</v>
      </c>
    </row>
    <row r="16" spans="1:5">
      <c r="A16" s="2" t="s">
        <v>14</v>
      </c>
      <c r="B16" s="1">
        <v>9.4016649999999995</v>
      </c>
      <c r="C16" s="4">
        <v>8.2987549999999999</v>
      </c>
      <c r="D16" s="3">
        <f t="shared" si="1"/>
        <v>17.700420000000001</v>
      </c>
      <c r="E16" s="10">
        <f t="shared" si="0"/>
        <v>0.88268992779470468</v>
      </c>
    </row>
    <row r="17" spans="1:5">
      <c r="A17" s="2" t="s">
        <v>13</v>
      </c>
      <c r="B17" s="1">
        <v>7.264119</v>
      </c>
      <c r="C17" s="4">
        <v>2.4118740000000001</v>
      </c>
      <c r="D17" s="3">
        <f t="shared" si="1"/>
        <v>9.6759930000000001</v>
      </c>
      <c r="E17" s="10">
        <f t="shared" si="0"/>
        <v>0.33202567303757002</v>
      </c>
    </row>
    <row r="18" spans="1:5">
      <c r="A18" s="2" t="s">
        <v>12</v>
      </c>
      <c r="B18" s="1">
        <v>6.58256</v>
      </c>
      <c r="C18" s="4">
        <v>5.5325030000000002</v>
      </c>
      <c r="D18" s="3">
        <f t="shared" si="1"/>
        <v>12.115062999999999</v>
      </c>
      <c r="E18" s="10">
        <f t="shared" si="0"/>
        <v>0.84047893220874548</v>
      </c>
    </row>
    <row r="19" spans="1:5">
      <c r="A19" s="2" t="s">
        <v>11</v>
      </c>
      <c r="B19" s="1">
        <v>2.9784160000000002</v>
      </c>
      <c r="C19" s="4">
        <v>2.5705339999999999</v>
      </c>
      <c r="D19" s="3">
        <f t="shared" si="1"/>
        <v>5.5489499999999996</v>
      </c>
      <c r="E19" s="10">
        <f t="shared" si="0"/>
        <v>0.863054052892544</v>
      </c>
    </row>
    <row r="20" spans="1:5" ht="22.5">
      <c r="A20" s="2" t="s">
        <v>10</v>
      </c>
      <c r="B20" s="1">
        <v>2.9770750000000001</v>
      </c>
      <c r="C20" s="4">
        <v>12.448133</v>
      </c>
      <c r="D20" s="3">
        <f t="shared" si="1"/>
        <v>15.425208000000001</v>
      </c>
      <c r="E20" s="10">
        <f t="shared" si="0"/>
        <v>4.1813299967249735</v>
      </c>
    </row>
    <row r="21" spans="1:5">
      <c r="A21" s="2" t="s">
        <v>9</v>
      </c>
      <c r="B21" s="1">
        <v>2.3921250000000001</v>
      </c>
      <c r="C21" s="4"/>
      <c r="D21" s="3">
        <f t="shared" si="1"/>
        <v>2.3921250000000001</v>
      </c>
      <c r="E21" s="10">
        <f t="shared" si="0"/>
        <v>0</v>
      </c>
    </row>
    <row r="22" spans="1:5">
      <c r="A22" s="2" t="s">
        <v>8</v>
      </c>
      <c r="B22" s="1">
        <v>1.6692579999999999</v>
      </c>
      <c r="C22" s="4">
        <v>4.8409409999999999</v>
      </c>
      <c r="D22" s="3">
        <f t="shared" si="1"/>
        <v>6.5101990000000001</v>
      </c>
      <c r="E22" s="10">
        <f t="shared" si="0"/>
        <v>2.900055593563128</v>
      </c>
    </row>
    <row r="23" spans="1:5" ht="22.5">
      <c r="A23" s="2" t="s">
        <v>7</v>
      </c>
      <c r="B23" s="1">
        <v>1.6403430000000001</v>
      </c>
      <c r="C23" s="4">
        <v>2.0746889999999998</v>
      </c>
      <c r="D23" s="3">
        <f t="shared" si="1"/>
        <v>3.7150319999999999</v>
      </c>
      <c r="E23" s="10">
        <f t="shared" si="0"/>
        <v>1.2647897421453926</v>
      </c>
    </row>
    <row r="24" spans="1:5">
      <c r="A24" s="2" t="s">
        <v>6</v>
      </c>
      <c r="B24" s="1">
        <v>1.1081259999999999</v>
      </c>
      <c r="C24" s="4">
        <v>0</v>
      </c>
      <c r="D24" s="3">
        <f t="shared" si="1"/>
        <v>1.1081259999999999</v>
      </c>
      <c r="E24" s="10">
        <f t="shared" si="0"/>
        <v>0</v>
      </c>
    </row>
    <row r="25" spans="1:5">
      <c r="A25" s="2" t="s">
        <v>26</v>
      </c>
      <c r="B25" s="1">
        <v>1</v>
      </c>
      <c r="C25" s="4">
        <v>1.3</v>
      </c>
      <c r="D25" s="3">
        <f t="shared" si="1"/>
        <v>2.2999999999999998</v>
      </c>
      <c r="E25" s="10">
        <f t="shared" si="0"/>
        <v>1.2999999999999998</v>
      </c>
    </row>
    <row r="26" spans="1:5">
      <c r="A26" s="2" t="s">
        <v>5</v>
      </c>
      <c r="B26" s="5">
        <v>0.37591799999999997</v>
      </c>
      <c r="C26" s="4">
        <v>1.7980640000000001</v>
      </c>
      <c r="D26" s="3">
        <f t="shared" si="1"/>
        <v>2.1739820000000001</v>
      </c>
      <c r="E26" s="10">
        <f t="shared" si="0"/>
        <v>4.7831282354130424</v>
      </c>
    </row>
    <row r="27" spans="1:5" ht="22.5">
      <c r="A27" s="2" t="s">
        <v>4</v>
      </c>
      <c r="B27" s="5">
        <v>0.29698999999999998</v>
      </c>
      <c r="C27" s="4">
        <v>0.25</v>
      </c>
      <c r="D27" s="3">
        <f t="shared" si="1"/>
        <v>0.54698999999999998</v>
      </c>
      <c r="E27" s="10">
        <f t="shared" si="0"/>
        <v>0.84177918448432609</v>
      </c>
    </row>
    <row r="28" spans="1:5">
      <c r="A28" s="2" t="s">
        <v>3</v>
      </c>
      <c r="B28" s="5">
        <v>0.27359800000000001</v>
      </c>
      <c r="C28" s="4">
        <v>0.69156300000000004</v>
      </c>
      <c r="D28" s="3">
        <f t="shared" si="1"/>
        <v>0.96516100000000005</v>
      </c>
      <c r="E28" s="10">
        <f t="shared" si="0"/>
        <v>2.5276610209138957</v>
      </c>
    </row>
    <row r="29" spans="1:5" ht="22.5">
      <c r="A29" s="2" t="s">
        <v>2</v>
      </c>
      <c r="B29" s="5">
        <v>0.11236</v>
      </c>
      <c r="C29" s="4"/>
      <c r="D29" s="3">
        <f t="shared" si="1"/>
        <v>0.11236</v>
      </c>
      <c r="E29" s="10">
        <f t="shared" si="0"/>
        <v>0</v>
      </c>
    </row>
    <row r="30" spans="1:5">
      <c r="A30" s="2" t="s">
        <v>1</v>
      </c>
      <c r="B30" s="6">
        <v>3.7969000000000003E-2</v>
      </c>
      <c r="C30" s="4"/>
      <c r="D30" s="3">
        <f t="shared" si="1"/>
        <v>3.7969000000000003E-2</v>
      </c>
      <c r="E30" s="10">
        <f t="shared" si="0"/>
        <v>0</v>
      </c>
    </row>
    <row r="31" spans="1:5">
      <c r="A31" s="2" t="s">
        <v>0</v>
      </c>
      <c r="B31" s="6">
        <v>5.0000000000000001E-3</v>
      </c>
      <c r="C31" s="4"/>
      <c r="D31" s="3">
        <f t="shared" si="1"/>
        <v>5.0000000000000001E-3</v>
      </c>
      <c r="E31" s="10">
        <f t="shared" si="0"/>
        <v>0</v>
      </c>
    </row>
    <row r="32" spans="1:5">
      <c r="A32" s="9" t="s">
        <v>29</v>
      </c>
      <c r="B32" s="11">
        <v>0</v>
      </c>
      <c r="C32" s="4">
        <v>0.5</v>
      </c>
      <c r="D32" s="3">
        <f t="shared" si="1"/>
        <v>0.5</v>
      </c>
      <c r="E32" s="10"/>
    </row>
    <row r="33" spans="1:5">
      <c r="A33" s="9" t="s">
        <v>30</v>
      </c>
      <c r="B33" s="11">
        <v>0</v>
      </c>
      <c r="C33" s="4">
        <v>0.27662500000000001</v>
      </c>
      <c r="D33" s="3">
        <f t="shared" si="1"/>
        <v>0.27662500000000001</v>
      </c>
      <c r="E33" s="10"/>
    </row>
    <row r="34" spans="1:5">
      <c r="A34" s="9" t="s">
        <v>27</v>
      </c>
      <c r="B34" s="11">
        <v>0</v>
      </c>
      <c r="C34" s="4">
        <v>10</v>
      </c>
      <c r="D34" s="3">
        <f t="shared" si="1"/>
        <v>10</v>
      </c>
      <c r="E34" s="10"/>
    </row>
    <row r="35" spans="1:5">
      <c r="A35" s="9" t="s">
        <v>28</v>
      </c>
      <c r="B35" s="11">
        <v>0</v>
      </c>
      <c r="C35" s="4">
        <v>2</v>
      </c>
      <c r="D35" s="3">
        <f t="shared" si="1"/>
        <v>2</v>
      </c>
      <c r="E35" s="10"/>
    </row>
    <row r="36" spans="1:5">
      <c r="A36" s="9" t="s">
        <v>31</v>
      </c>
      <c r="B36" s="3">
        <f>SUM(B7:B35)</f>
        <v>593.06786499999998</v>
      </c>
      <c r="C36" s="4">
        <f>SUM(C7:C35)</f>
        <v>542.62508000000003</v>
      </c>
      <c r="D36" s="8"/>
      <c r="E36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 Donor increase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duncank</dc:creator>
  <cp:lastModifiedBy>annao</cp:lastModifiedBy>
  <dcterms:created xsi:type="dcterms:W3CDTF">2014-05-20T10:06:12Z</dcterms:created>
  <dcterms:modified xsi:type="dcterms:W3CDTF">2014-05-23T14:42:07Z</dcterms:modified>
</cp:coreProperties>
</file>