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showPivotChartFilter="1" defaultThemeVersion="124226"/>
  <bookViews>
    <workbookView xWindow="135" yWindow="510" windowWidth="22710" windowHeight="8940" tabRatio="752"/>
  </bookViews>
  <sheets>
    <sheet name="funding-CAR" sheetId="1" r:id="rId1"/>
    <sheet name="HA-expenditure" sheetId="4" r:id="rId2"/>
    <sheet name="top-10-donors" sheetId="5" r:id="rId3"/>
    <sheet name="comparison" sheetId="6" r:id="rId4"/>
    <sheet name="UN-appeals-CAR" sheetId="9" r:id="rId5"/>
    <sheet name="pivot" sheetId="23" r:id="rId6"/>
    <sheet name="fts-dec" sheetId="22" r:id="rId7"/>
    <sheet name="Table G-donors-appeal" sheetId="13" r:id="rId8"/>
    <sheet name="Table D-clusters-appeal" sheetId="14" r:id="rId9"/>
    <sheet name="Table B-donors-total-funding" sheetId="15" r:id="rId10"/>
    <sheet name="Appeal compare" sheetId="18" r:id="rId11"/>
    <sheet name="info" sheetId="21" r:id="rId12"/>
  </sheets>
  <calcPr calcId="124519"/>
  <pivotCaches>
    <pivotCache cacheId="0" r:id="rId13"/>
  </pivotCaches>
</workbook>
</file>

<file path=xl/calcChain.xml><?xml version="1.0" encoding="utf-8"?>
<calcChain xmlns="http://schemas.openxmlformats.org/spreadsheetml/2006/main">
  <c r="C47" i="14"/>
  <c r="D47"/>
  <c r="B47"/>
  <c r="H31" i="18"/>
  <c r="G31"/>
  <c r="E31"/>
  <c r="F31" s="1"/>
  <c r="D31"/>
  <c r="C31"/>
  <c r="D36" i="15"/>
  <c r="B36"/>
  <c r="C33"/>
  <c r="C32"/>
  <c r="C31"/>
  <c r="C30"/>
  <c r="C29"/>
  <c r="C28"/>
  <c r="C27"/>
  <c r="C26"/>
  <c r="C25"/>
  <c r="C24"/>
  <c r="C23"/>
  <c r="C22"/>
  <c r="C21"/>
  <c r="C20"/>
  <c r="C19"/>
  <c r="C18"/>
  <c r="C17"/>
  <c r="C16"/>
  <c r="C15"/>
  <c r="C14"/>
  <c r="C13"/>
  <c r="C12"/>
  <c r="C11"/>
  <c r="C36" s="1"/>
  <c r="C10"/>
  <c r="I25" i="14"/>
  <c r="G25"/>
  <c r="F25"/>
  <c r="H25" s="1"/>
  <c r="E25"/>
  <c r="D25"/>
  <c r="C25"/>
  <c r="B25"/>
  <c r="D34" i="13"/>
  <c r="B34"/>
  <c r="C31" s="1"/>
  <c r="C30"/>
  <c r="C29"/>
  <c r="C26"/>
  <c r="C25"/>
  <c r="C22"/>
  <c r="C21"/>
  <c r="C18"/>
  <c r="C17"/>
  <c r="C14"/>
  <c r="C13"/>
  <c r="C12"/>
  <c r="C10"/>
  <c r="C7" i="4"/>
  <c r="D7"/>
  <c r="E7"/>
  <c r="F7"/>
  <c r="B7"/>
  <c r="F2" i="9"/>
  <c r="F3"/>
  <c r="F4"/>
  <c r="F5"/>
  <c r="F6"/>
  <c r="F7"/>
  <c r="F8"/>
  <c r="F9"/>
  <c r="F10"/>
  <c r="F11"/>
  <c r="F12"/>
  <c r="C16" i="13" l="1"/>
  <c r="C20"/>
  <c r="C24"/>
  <c r="C28"/>
  <c r="C11"/>
  <c r="C15"/>
  <c r="C19"/>
  <c r="C34" s="1"/>
  <c r="C23"/>
  <c r="C27"/>
</calcChain>
</file>

<file path=xl/sharedStrings.xml><?xml version="1.0" encoding="utf-8"?>
<sst xmlns="http://schemas.openxmlformats.org/spreadsheetml/2006/main" count="5072" uniqueCount="811">
  <si>
    <t>Total ODA</t>
  </si>
  <si>
    <t>2002</t>
  </si>
  <si>
    <t>2003</t>
  </si>
  <si>
    <t>2004</t>
  </si>
  <si>
    <t>2005</t>
  </si>
  <si>
    <t>2006</t>
  </si>
  <si>
    <t>2007</t>
  </si>
  <si>
    <t>2008</t>
  </si>
  <si>
    <t>2009</t>
  </si>
  <si>
    <t>2010</t>
  </si>
  <si>
    <t>2011</t>
  </si>
  <si>
    <t>Disaster prevention and preparedness</t>
  </si>
  <si>
    <t>Emergency food aid</t>
  </si>
  <si>
    <t>Reconstruction relief</t>
  </si>
  <si>
    <t>Relief co-ordination; protection and support services</t>
  </si>
  <si>
    <t>Humanitarian assistance by expenditure type, 2007-2011</t>
  </si>
  <si>
    <t>2000</t>
  </si>
  <si>
    <t>US$m</t>
  </si>
  <si>
    <t>2001</t>
  </si>
  <si>
    <t>US</t>
  </si>
  <si>
    <t>Germany</t>
  </si>
  <si>
    <t>EU</t>
  </si>
  <si>
    <t>Sweden</t>
  </si>
  <si>
    <t>Japan</t>
  </si>
  <si>
    <t>Norway</t>
  </si>
  <si>
    <t>UK</t>
  </si>
  <si>
    <t>Denmark</t>
  </si>
  <si>
    <t>Canada</t>
  </si>
  <si>
    <t>Italy</t>
  </si>
  <si>
    <t>Netherlands</t>
  </si>
  <si>
    <t>France</t>
  </si>
  <si>
    <t>Ireland</t>
  </si>
  <si>
    <t>Finland</t>
  </si>
  <si>
    <t>Spain</t>
  </si>
  <si>
    <t>Belgium</t>
  </si>
  <si>
    <t>Australia</t>
  </si>
  <si>
    <t>Top ten government donors of humanitarian assistance 2000-2011 (US$m constant 2011 prices)</t>
  </si>
  <si>
    <t>ODA as % of GNI (2011)</t>
  </si>
  <si>
    <t>Total ODA (2011) US$m</t>
  </si>
  <si>
    <t>Share of total global ODA to recipient countries (2011)</t>
  </si>
  <si>
    <t>International humanitarian assistance (2011) US$m</t>
  </si>
  <si>
    <t>Share of humanitarian assistance to recipient countries (2011)</t>
  </si>
  <si>
    <t>Afghanistan</t>
  </si>
  <si>
    <t>Bangladesh</t>
  </si>
  <si>
    <t>Brazil</t>
  </si>
  <si>
    <t>Central African Rep.</t>
  </si>
  <si>
    <t>Chad</t>
  </si>
  <si>
    <t>China</t>
  </si>
  <si>
    <t>Colombia</t>
  </si>
  <si>
    <t>Congo, Dem. Rep.</t>
  </si>
  <si>
    <t>Cote d'Ivoire</t>
  </si>
  <si>
    <t>Ethiopia</t>
  </si>
  <si>
    <t>null</t>
  </si>
  <si>
    <t>Haiti</t>
  </si>
  <si>
    <t>India</t>
  </si>
  <si>
    <t>Indonesia</t>
  </si>
  <si>
    <t>Iraq</t>
  </si>
  <si>
    <t>Kenya</t>
  </si>
  <si>
    <t>Liberia</t>
  </si>
  <si>
    <t>Nepal</t>
  </si>
  <si>
    <t>Niger</t>
  </si>
  <si>
    <t>Pakistan</t>
  </si>
  <si>
    <t>Somalia</t>
  </si>
  <si>
    <t>South Sudan</t>
  </si>
  <si>
    <t>Sri Lanka</t>
  </si>
  <si>
    <t>Sudan</t>
  </si>
  <si>
    <t>Syria</t>
  </si>
  <si>
    <t>Turkey</t>
  </si>
  <si>
    <t>Uganda</t>
  </si>
  <si>
    <t>West Bank &amp; Gaza Strip</t>
  </si>
  <si>
    <t>Yemen</t>
  </si>
  <si>
    <t>Zimbabwe</t>
  </si>
  <si>
    <t>Other</t>
  </si>
  <si>
    <t>CERF</t>
  </si>
  <si>
    <t>CHF</t>
  </si>
  <si>
    <t>2012</t>
  </si>
  <si>
    <t>Funding received</t>
  </si>
  <si>
    <t>Funding requirements unmet</t>
  </si>
  <si>
    <t>Central African Republic 2003</t>
  </si>
  <si>
    <t>Central African Republic 2004</t>
  </si>
  <si>
    <t>Central African Republic 2005</t>
  </si>
  <si>
    <t>Central African Republic 2006</t>
  </si>
  <si>
    <t>Central African Republic 2007</t>
  </si>
  <si>
    <t>Central African Republic 2008</t>
  </si>
  <si>
    <t>Central African Republic 2009</t>
  </si>
  <si>
    <t>Central African Republic 2010</t>
  </si>
  <si>
    <t>Central African Republic 2011</t>
  </si>
  <si>
    <t>Central African Republic 2012</t>
  </si>
  <si>
    <t>United States of America</t>
  </si>
  <si>
    <t>European Commission Humanitarian Aid Office</t>
  </si>
  <si>
    <t>Switzerland</t>
  </si>
  <si>
    <t>Revised Requirements</t>
  </si>
  <si>
    <t>Central African Republic 2013</t>
  </si>
  <si>
    <t>Consolidated Appeal: Central African Republic 2013</t>
  </si>
  <si>
    <t>_x000D_
Table G: Total Funding per Donor (to projects listed in the Appeal) _x000D_
Report as of 29-November-2013 (Appeal launched on 14-December-2012)</t>
  </si>
  <si>
    <t>http://fts.unocha.org    (Table ref: R5)</t>
  </si>
  <si>
    <t xml:space="preserve"> Compiled by OCHA on the basis of information provided by donors and appealing organizations.</t>
  </si>
  <si>
    <t>Donor</t>
  </si>
  <si>
    <t xml:space="preserve">Funding
USD
</t>
  </si>
  <si>
    <t>% of Grand
Total</t>
  </si>
  <si>
    <t>Uncommitted
pledges
USD</t>
  </si>
  <si>
    <t>United States</t>
  </si>
  <si>
    <t>Carry-over (donors not specified)</t>
  </si>
  <si>
    <t>European Commission</t>
  </si>
  <si>
    <t>Central Emergency Response Fund (CERF)</t>
  </si>
  <si>
    <t>United Kingdom</t>
  </si>
  <si>
    <t>Various (details not yet provided)</t>
  </si>
  <si>
    <t>Private (individuals &amp; organisations)</t>
  </si>
  <si>
    <t>Allocation of unearmarked funds by UN agencies</t>
  </si>
  <si>
    <t>Luxembourg</t>
  </si>
  <si>
    <t>Estonia</t>
  </si>
  <si>
    <t>Grand Total  USD:</t>
  </si>
  <si>
    <t xml:space="preserve">* Funding = Contributions + Commitments
Contribution: the actual payment of funds or transfer of in-kind goods from the donor to the recipient entity.
Commitment: creation of a legal, contractual obligation between the donor and recipient entity, specifying the amount to be contributed .
Pledge: a non-binding announcement of an intended contribution or allocation by the donor . ("Uncommitted pledge" on these tables may indicate
the balance of original pledges not yet committed.). 
</t>
  </si>
  <si>
    <t>Table D: Requirements, Commitments/Contributions and Pledges per Cluster_x000D_
Report as of 29-November-2013 (Appeal launched on 14-December-2012)</t>
  </si>
  <si>
    <r>
      <t xml:space="preserve"> http://fts.unocha.org   (</t>
    </r>
    <r>
      <rPr>
        <i/>
        <sz val="9"/>
        <color indexed="8"/>
        <rFont val="Times New Roman"/>
        <family val="1"/>
      </rPr>
      <t>Table ref: R32Sum</t>
    </r>
    <r>
      <rPr>
        <sz val="9"/>
        <color indexed="8"/>
        <rFont val="Times New Roman"/>
        <family val="1"/>
      </rPr>
      <t>)</t>
    </r>
  </si>
  <si>
    <r>
      <t xml:space="preserve"> </t>
    </r>
    <r>
      <rPr>
        <i/>
        <sz val="8"/>
        <color indexed="8"/>
        <rFont val="Arial"/>
        <family val="2"/>
      </rPr>
      <t>Compiled by OCHA on the basis of information provided by donors and appealing organizations.</t>
    </r>
  </si>
  <si>
    <t>Original
 requirements USD  
A</t>
  </si>
  <si>
    <t>Revised 
requirements USD
B</t>
  </si>
  <si>
    <t>Carry-over
 USD
C</t>
  </si>
  <si>
    <t>Funding*
USD
D</t>
  </si>
  <si>
    <t>Total resources
available USD
E=C+D</t>
  </si>
  <si>
    <t>Unmet requirements
B-E</t>
  </si>
  <si>
    <t>% Covered
E/B</t>
  </si>
  <si>
    <t>Uncommitted
pledges
F</t>
  </si>
  <si>
    <t>CLUSTER NOT YET SPECIFIED</t>
  </si>
  <si>
    <t>COORDINATION AND SUPPORT SERVICES</t>
  </si>
  <si>
    <t>EARLY RECOVERY</t>
  </si>
  <si>
    <t>EDUCATION</t>
  </si>
  <si>
    <t>EMERGENCY SHELTER</t>
  </si>
  <si>
    <t>EMERGENCY TELECOMMUNICATIONS</t>
  </si>
  <si>
    <t>FOOD SECURITY</t>
  </si>
  <si>
    <t>HEALTH</t>
  </si>
  <si>
    <t>LOGISTICS</t>
  </si>
  <si>
    <t>MULTI-SECTOR ASSISTANCE TO REFUGEES</t>
  </si>
  <si>
    <t>NUTRITION</t>
  </si>
  <si>
    <t>PROTECTION</t>
  </si>
  <si>
    <t>WATER, SANITATION AND HYGIENE</t>
  </si>
  <si>
    <t>Grand Total:</t>
  </si>
  <si>
    <t xml:space="preserve">* Funding = Contributions + Commitments
Contribution: the actual payment of funds or transfer of in-kind goods from the donor to the recipient entity.     
Commitment: creation of a legal, contractual obligation between the donor and recipient entity, specifying the amount to be contributed.     
Pledge: a non-binding announcement of an intended contribution or allocation by the donor. ("Uncommitted pledge" on these tables may indicate the balance of original pledges not yet committed.)               </t>
  </si>
  <si>
    <t>% requiremnets met</t>
  </si>
  <si>
    <t/>
  </si>
  <si>
    <r>
      <t xml:space="preserve">http://fts.unocha.org   </t>
    </r>
    <r>
      <rPr>
        <i/>
        <sz val="9"/>
        <color indexed="8"/>
        <rFont val="Times New Roman"/>
        <family val="1"/>
      </rPr>
      <t xml:space="preserve"> (Table ref: R##)</t>
    </r>
  </si>
  <si>
    <r>
      <t xml:space="preserve">    </t>
    </r>
    <r>
      <rPr>
        <i/>
        <sz val="8"/>
        <color indexed="8"/>
        <rFont val="Arial"/>
        <family val="2"/>
      </rPr>
      <t xml:space="preserve"> Compiled by OCHA on the basis of information provided by donors and appealing organizations.</t>
    </r>
  </si>
  <si>
    <t>Czech Republic</t>
  </si>
  <si>
    <t xml:space="preserve">* Includes contributions to the Consolidated Appeal and additional contributions outside of the Consolidated Appeal Process
 (bilateral, Red Cross, etc...)
** Funding = Contributions + Commitments
Contribution: the actual payment of funds or transfer of in-kind goods from the donor to the recipient entity.
Commitment: creation of a legal, contractual obligation between the donor and recipient entity, specifying the amount to be contributed .
Pledge: a non-binding announcement of an intended contribution or allocation by the donor . ("Uncommitted pledge" on these tables may indicate
the balance of original pledges not yet committed.)
Zeros in both the funding and uncommitted pledges columns indicate that no value has been reported for in -kind contributions.
</t>
  </si>
  <si>
    <t>Destination country(ies): Central African Republic</t>
  </si>
  <si>
    <t>Emergency year(s): 2012, 2013</t>
  </si>
  <si>
    <t>Appealing Agency</t>
  </si>
  <si>
    <t>Emergency title</t>
  </si>
  <si>
    <t>Appeal title</t>
  </si>
  <si>
    <t>Project code</t>
  </si>
  <si>
    <t>Emergency year</t>
  </si>
  <si>
    <t>USD committed/contributed</t>
  </si>
  <si>
    <t xml:space="preserve"> USD pledged</t>
  </si>
  <si>
    <t>Description</t>
  </si>
  <si>
    <t>Original currency amount</t>
  </si>
  <si>
    <t>Original currency unit</t>
  </si>
  <si>
    <t>Decision date</t>
  </si>
  <si>
    <t>IASC Standard Sector</t>
  </si>
  <si>
    <t>Destination Country</t>
  </si>
  <si>
    <t>Contribution status</t>
  </si>
  <si>
    <t>Reported by</t>
  </si>
  <si>
    <t>Action Contre la Faim</t>
  </si>
  <si>
    <t>Common Humanitarian Fund</t>
  </si>
  <si>
    <t>CAF-13/SNYS/57317/7622</t>
  </si>
  <si>
    <t>Balancing entry for fund allocation 198326</t>
  </si>
  <si>
    <t>USD</t>
  </si>
  <si>
    <t>SECTOR NOT YET SPECIFIED</t>
  </si>
  <si>
    <t>Central African Republic</t>
  </si>
  <si>
    <t>Paid contribution</t>
  </si>
  <si>
    <t>Balancing entry for fund allocation 198324</t>
  </si>
  <si>
    <t>Balancing entry for fund allocation 198328</t>
  </si>
  <si>
    <t>Agency for Technical Cooperation and Development</t>
  </si>
  <si>
    <t>CAF-12/SNYS/48817/7622</t>
  </si>
  <si>
    <t>Common Humanitarian Fund for CAR - projected needs $13 million (the figure shown for 'funding' is the unallocated balance of the fund)</t>
  </si>
  <si>
    <t>Balancing entry for fund allocation 185455</t>
  </si>
  <si>
    <t>Commitment</t>
  </si>
  <si>
    <t>Balancing entry for fund allocation 185463</t>
  </si>
  <si>
    <t>Balancing entry for fund allocation 201659</t>
  </si>
  <si>
    <t>Balancing entry for fund allocation 201663</t>
  </si>
  <si>
    <t>Balancing entry for fund allocation 201661</t>
  </si>
  <si>
    <t>Allocation of unearmarked funds by FAO</t>
  </si>
  <si>
    <t>Food &amp; Agriculture Organization of the United Nations</t>
  </si>
  <si>
    <t>CAF-13/A/55773/123</t>
  </si>
  <si>
    <t>Restoring food security and income generation through the promotion of livestock and agriculture production in the affected « prefectures » of Bamingui Bangoran, Ouham, Haute Kotto and Vakaga in Central Africa Republic (USAID/OFDA)</t>
  </si>
  <si>
    <t>AGRICULTURE</t>
  </si>
  <si>
    <t>Agency</t>
  </si>
  <si>
    <t>Allocation of unearmarked funds by OCHA</t>
  </si>
  <si>
    <t>Office for the Coordination of Humanitarian Affairs</t>
  </si>
  <si>
    <t>CAF-13/CSS/53551/119</t>
  </si>
  <si>
    <t>Strengthening Humanitarian Coordination and Advocacy in Central African Republic</t>
  </si>
  <si>
    <t xml:space="preserve">Strengthening Humanitarian Coordination and Advocacy in Central African Republic </t>
  </si>
  <si>
    <t>Allocation of unearmarked funds by UNAIDS</t>
  </si>
  <si>
    <t>World Food Programme</t>
  </si>
  <si>
    <t>CAF-12/F/44734/561</t>
  </si>
  <si>
    <t>Assistance to Conflict-Affected Populations in CAR (PRRO 200315) (Livelihoods)</t>
  </si>
  <si>
    <t>FOOD</t>
  </si>
  <si>
    <t>Allocation of unearmarked funds by UNICEF</t>
  </si>
  <si>
    <t>United Nations Children's Fund</t>
  </si>
  <si>
    <t>CAF-13/H/56251/R/124</t>
  </si>
  <si>
    <t>To mitigate the impact of the conflict on the health status of children and pregnant women by improving access to health care services in Central African Republic</t>
  </si>
  <si>
    <t>Allocation of unearmarked funds by WFP</t>
  </si>
  <si>
    <t>CAF-12/E/44737/R/561</t>
  </si>
  <si>
    <t>Assistance to Conflict-Affected Populations in CAR (PRRO 200315) (Education)</t>
  </si>
  <si>
    <t>Assistance to Conflict-Affected Populations in CAR (PRRO 200315) (Education) (Multilateral funds)</t>
  </si>
  <si>
    <t>CAF-12/F/44730/R/561</t>
  </si>
  <si>
    <t>Assistance to Conflict-Affected Populations in CAR (PRRO 200315) (IDPs+Refugees) (Multilateral funds)</t>
  </si>
  <si>
    <t>Assistance to Conflict-Affected Populations in CAR (PRRO 200315) (Livelihoods) (Multilateral funds)</t>
  </si>
  <si>
    <t>CAF-12/H/44740/R/561</t>
  </si>
  <si>
    <t>Assistance to Conflict-Affected Populations in CAR (PRRO 200315) (Nutrition)</t>
  </si>
  <si>
    <t>Assistance to Conflict-Affected Populations in CAR (PRRO 200315) (Nutrition) (Multilateral funds)</t>
  </si>
  <si>
    <t>CAF-13/CSS/56318/R/561</t>
  </si>
  <si>
    <t>United Nations Humanitarian Air Service for Central African Republic</t>
  </si>
  <si>
    <t>United Nations Humanitarian Air Service for Central African Republic (Multilateral)</t>
  </si>
  <si>
    <t>Association pour le développement de M'Bres</t>
  </si>
  <si>
    <t>Balancing entry for fund allocation 185459</t>
  </si>
  <si>
    <t>CAF-12/P-HR-RL/44234/124</t>
  </si>
  <si>
    <t>Preventing and Responding to Gender Based Violences in conflict affected areas, with a focus on children specific needs</t>
  </si>
  <si>
    <t xml:space="preserve">Assurer l’assistance appropriée aux enfants affectés par les conflits (TR/2011/33) </t>
  </si>
  <si>
    <t>EUR</t>
  </si>
  <si>
    <t>PROTECTION/HUMAN RIGHTS/RULE OF LAW</t>
  </si>
  <si>
    <t>Donor and Agency</t>
  </si>
  <si>
    <t>CAF-12/P-HR-RL/44235/124</t>
  </si>
  <si>
    <t xml:space="preserve">Protect children in conflict affected areas, from violence, abuse and exploitation (TR/2011/33) </t>
  </si>
  <si>
    <t>CAF-12/CSS/44091/561</t>
  </si>
  <si>
    <t xml:space="preserve">United Nations Humanitarian Air Service for Central African Republic </t>
  </si>
  <si>
    <t>United Nations Humanitarian Air Service for Central African Republic (TR/2013/16 - 3014290)</t>
  </si>
  <si>
    <t>Bill and Melinda Gates Foundation</t>
  </si>
  <si>
    <t xml:space="preserve">Mercy Corps </t>
  </si>
  <si>
    <t>CAF-13/ER/55632/5162</t>
  </si>
  <si>
    <t>to rapidly meet the basic needs of this highly vulnerable IDP population</t>
  </si>
  <si>
    <t>ECONOMIC RECOVERY AND INFRASTRUCTURE</t>
  </si>
  <si>
    <t xml:space="preserve">Assistance to Conflict-Affected Populations in CAR (PRRO 200315) (IDPs+Refugees) </t>
  </si>
  <si>
    <t xml:space="preserve">Assistance to Conflict-Affected Populations in CAR (PRRO 200315) (Livelihoods) </t>
  </si>
  <si>
    <t>International Committee of the Red Cross</t>
  </si>
  <si>
    <t xml:space="preserve">Support for 2012 ICRC Emergency Appeal for Central Africa Republic -protection, human rights, health, WATSAN (M013683)_x000D_
 _x000D_
</t>
  </si>
  <si>
    <t>CAD</t>
  </si>
  <si>
    <t xml:space="preserve">Response to ICRC's Emergency Appeal 2013 (M013868)_x000D_
 _x000D_
</t>
  </si>
  <si>
    <t>Additional response to ICRC's 2013 Emergency Appeal - NFI, WASH, protection, food security (D000262)</t>
  </si>
  <si>
    <t>International Federation of Red Cross and Red Crescent Societies</t>
  </si>
  <si>
    <t xml:space="preserve">IFRC DREF for CAR Floods -NFIs and mosquito nets, WASH, emergency shelter (M013356)_x000D_
 _x000D_
</t>
  </si>
  <si>
    <t>Support to a vaccination campaign against measles targeting 124,000 children in Bangui (M013807)</t>
  </si>
  <si>
    <t>Médecins sans Frontières</t>
  </si>
  <si>
    <t xml:space="preserve">Primary and secondary health care for vulnerable communities in Ouham province (M013829) </t>
  </si>
  <si>
    <t>CAF-13/H/55728/R/124</t>
  </si>
  <si>
    <t>Emergency nutrition response in the Central African Republic (CAR) (D000253)</t>
  </si>
  <si>
    <t>To mitigate the impact of the conflict on the health status of children and pregnant women by improving access to health care services in Central African Republic (D000253)</t>
  </si>
  <si>
    <t>CAF-13/P-HR-RL/55731/R/124</t>
  </si>
  <si>
    <t>Prevent, respond and coordinate to gender based violence (GBV) in Central African Republic (D000253)</t>
  </si>
  <si>
    <t>CAF-13/WS/58006/R/124</t>
  </si>
  <si>
    <t>Response to emergency WASH needs of internally displaced persons and vulnerable population - including school children, and children affected by severe and moderate malnutrition, and pregnant women, in Central African Republic (D000253)</t>
  </si>
  <si>
    <t>WATER AND SANITATION</t>
  </si>
  <si>
    <t xml:space="preserve">Assistance to Conflict-Affected Populations in CAR (PRRO 200315) (Education) (M013638)_x000D_
</t>
  </si>
  <si>
    <t xml:space="preserve">Assistance to Conflict-Affected Populations in CAR (PRRO 200315) (IDPs+Refugees) (M013638)_x000D_
 _x000D_
</t>
  </si>
  <si>
    <t xml:space="preserve">Emergency Food Assistance (M013638)_x000D_
 _x000D_
</t>
  </si>
  <si>
    <t xml:space="preserve">Assistance to Conflict-Affected Populations in CAR (PRRO 200315) (Nutrition) (M013638)_x000D_
</t>
  </si>
  <si>
    <t>United Nations Humanitarian Air Service for Central African Republic  - (D000268)</t>
  </si>
  <si>
    <t>CAF-13/E/55066/R/561</t>
  </si>
  <si>
    <t xml:space="preserve">Assistance to Conflict-Affected Populations in CAR </t>
  </si>
  <si>
    <t>Assistance to Conflict-Affected Populations in CAR (M013824)</t>
  </si>
  <si>
    <t>CAF-13/F/55075/R/561</t>
  </si>
  <si>
    <t>Assistance to conflict-affected populations in CAR ( IDP &amp; Refugees)</t>
  </si>
  <si>
    <t>Assistance to conflict-affected populations in CAR (IDP &amp; Refugees) (M013824)</t>
  </si>
  <si>
    <t>CAF-13/F/55342/R/561</t>
  </si>
  <si>
    <t>Assistance to conflict-affected populations in CAR (Livelihoods)(M013824)</t>
  </si>
  <si>
    <t>CAF-13/H/55357/R/561</t>
  </si>
  <si>
    <t>Nutritional support for children 6-59 months, pregnant women and lactating mothers in the post-conflict areas in CAR</t>
  </si>
  <si>
    <t>Nutritional support for children 6-59 months, pregnant women and lactating mothers in the post-conflict areas in CAR (M013824)</t>
  </si>
  <si>
    <t>to be allocated to specyfic projects</t>
  </si>
  <si>
    <t>to be allocated to specific projects</t>
  </si>
  <si>
    <t>CAF-12/CSS/44126/119</t>
  </si>
  <si>
    <t xml:space="preserve">Assistance to conflict-affected populations in CAR (IDP &amp; Refugees)  </t>
  </si>
  <si>
    <t>Assistance to conflict-affected populations in CAR (Livelihoods)</t>
  </si>
  <si>
    <t xml:space="preserve">Nutritional support for children 6-59 months, pregnant women and lactating mothers in the post-conflict areas in CAR </t>
  </si>
  <si>
    <t>Central Emergency Response Fund</t>
  </si>
  <si>
    <t>CAF-12/A/44290/123</t>
  </si>
  <si>
    <t>CERF Grant from the Underfunded window to project: Appui à la Sécurité Alimentaire et à la Diversification des moyens d'existence dans les préfectures de Bamingi Bangoran, Vakaga et Haute Kotto (12-FAO-006)</t>
  </si>
  <si>
    <t>Appui à l'autonomisation des femmes en matière de sécurité alimentaire à travers les foyers féminins</t>
  </si>
  <si>
    <t>CAF-12/E/44373/124</t>
  </si>
  <si>
    <t>CERF underfunded grant to project: Améliorer les conditions de vie et la résilience des populations affectées par les conflits dans la sous-préfecture de Kabo à travers une réponse multisectorielle. (CERF 12-CEF-007-A)</t>
  </si>
  <si>
    <t>CAF-12/H/44304/R/124</t>
  </si>
  <si>
    <t>CERF underfunded grant to project: Promoting integrated management of childhood illness (IMCI), emergency obstetric care (EMOC) in armed conflict affected health prefectures of northern and southern region of the Central African Republic. (CERF 12-CEF-007-B)</t>
  </si>
  <si>
    <t>CERF rapid response grant to project: Réponse immédiate pour la prise en charge de l’épidémie de Rougeole, la malnutrition sévère, la crise alimentaire et les urgences medico-obstétricales affectant la population de Oundja dans la Vakaga au nord-est de la RCA (CERF 12-CEF-075)</t>
  </si>
  <si>
    <t>CAF-12/H/44332/R/124</t>
  </si>
  <si>
    <t>Emergency Nutrition in Central African Republic (CAR))</t>
  </si>
  <si>
    <t>CERF rapid response grant to project: Réponse d’urgence en Nutrition au  Nord-est  de la  République Centrafricaine (RCA) (CERF 12-CEF-082)</t>
  </si>
  <si>
    <t>CAF-12/H/44378/R/124</t>
  </si>
  <si>
    <t>CERF underfunded grant to project: Promoting integrated management of childhood illness (IMCI), emergency obstetric care (EMOC) in armed conflict affected health prefectures of northern and southern region of the Central African Republic (CERF 12-CEF-007-B)</t>
  </si>
  <si>
    <t>CAF-12/WS/43858/124</t>
  </si>
  <si>
    <t>Emergency health and nutrition response for conflict affected children and women in the Central African Republic</t>
  </si>
  <si>
    <t xml:space="preserve">To mitigate the impact of the conflict on the health status of children and pregnant women by improving access to health care services in Central African Republic </t>
  </si>
  <si>
    <t xml:space="preserve">Emergency child protection response for conflict affected children and women in the Central African Republic  </t>
  </si>
  <si>
    <t>CAF-13/P-HR-RL/55734/R/124</t>
  </si>
  <si>
    <t>Prevention and response to the use of children in armed conflict</t>
  </si>
  <si>
    <t>Response to emergency WASH needs of internally displaced persons, and vulnerable population  including school children, and children affected by severe and moderate malnutrition, and pregnant women) in conflict affected areas of the Central African Republic   CAF13WS58006R</t>
  </si>
  <si>
    <t>United Nations Development Programme</t>
  </si>
  <si>
    <t>CAF-13/WS/58252/R/776</t>
  </si>
  <si>
    <t>Strengthening the resilience of communities for disasters risks prevention and reduction (health, naturals  and environmental) through sanitation and solid waste management in the arrondissements of Bangui, Damara and Sibut   CAF 13ER58252R</t>
  </si>
  <si>
    <t>United Nations High Commissioner for Refugees</t>
  </si>
  <si>
    <t>CAF-12/MS/44372/R/120</t>
  </si>
  <si>
    <t>CERF Grant from the Underfunded window to project: Multi-sector assistance to Refugees and Internally Displaced Persons in Northern and South Eastern Central African Republic  (12-HCR-007)</t>
  </si>
  <si>
    <t>MULTI-SECTOR</t>
  </si>
  <si>
    <t>CAF-12/P-HR-RL/44352/R/120</t>
  </si>
  <si>
    <t>CERF Grant from the Underfunded window to project: Multi-sector assistance to Refugees and Internally Displaced Persons in Northern and South Eastern Central African Republic (12-HCR-007)</t>
  </si>
  <si>
    <t>CAF-13/P-HR-RL/55894/R/120</t>
  </si>
  <si>
    <t>Protection monitoring and assistance to IDPs in Central African Republic (CAR)</t>
  </si>
  <si>
    <t>United Nations Population Fund</t>
  </si>
  <si>
    <t>CAF-12/H/44378/R/1171</t>
  </si>
  <si>
    <t>CERF rapid response grant to project: Réponse immédiate pour la prise en charge de l’épidémie de Rougeole, la malnutrition sévère, la crise alimentaire et les urgences medico-obstétricales affectant la population de Oundja dans la Vakaga au nord-est de la RCA (CERF 12-FPA-031)</t>
  </si>
  <si>
    <t>CERF underfunded grant to project: Promoting integrated management of childhood illness (IMCI), emergency obstetric care (EMOC) in armed conflict affected health prefectures of northern and southern region of the Central African Republic (CERF 12-FPA-003)</t>
  </si>
  <si>
    <t>CAF-13/H/55772/1171</t>
  </si>
  <si>
    <t>Strengthening Emergency Obstetrical and Neonatal  Care and response to HIV transmission and Sexual Violence in Conflict affected area in CAR</t>
  </si>
  <si>
    <t>CERF Grant from the Underfunded window to project: Provision of Humanitarian Air Services in CAR (12-WFP-009)</t>
  </si>
  <si>
    <t>CERF Grant from the Underfunded window to project: Assistance aux Personnes Affectées par les Conflits en République Centrafricaine (12-WFP-010)</t>
  </si>
  <si>
    <t>CERF rapid response grant to project: Assistance alimentaire d’urgence aux populations Vulnérables dans l’Ouest de la préfecture de la Vakaga (CERF 12-WFP-047)</t>
  </si>
  <si>
    <t>Provision of Humanitarian air services in (CAR)</t>
  </si>
  <si>
    <t>CAF-13/CSS/56322/R/561</t>
  </si>
  <si>
    <t>Emergency Telecommunications services provision to the humanitarian community in Central African Republic</t>
  </si>
  <si>
    <t>Assistance to the ConflictAffected Population In the Central African Republic (CAR)</t>
  </si>
  <si>
    <t>World Health Organization</t>
  </si>
  <si>
    <t>CAF-12/H/44304/R/122</t>
  </si>
  <si>
    <t>CERF rapid response grant to project: Réponse immédiate pour la prise en charge de l’épidémie de Rougeole, la malnutrition sévère, la crise alimentaire et les urgences medico-obstétricales affectant la population de Oundja dans la Vakaga au nord-est de la RCA (CERF 12-WHO-046)</t>
  </si>
  <si>
    <t>CAF-12/H/44378/R/122</t>
  </si>
  <si>
    <t>CERF underfunded grant to project: Promoting integrated management of childhood illness (IMCI), emergency obstetric care (EMOC) in armed conflict affected health prefectures of northern and southern region of the Central African Republic (CERF 12-WHO-008)</t>
  </si>
  <si>
    <t>CAF-13/H/55854/R/122</t>
  </si>
  <si>
    <t>Strengthening a prompt and coordinated health cluster response to disaster and health crisis including the promotion of integrated management of childhood illness and strengthening routine immunization in post conflict affected health districts of CAR   CAF13H55854   CAF13H 56251</t>
  </si>
  <si>
    <t>CAF-13/F/58372/R/5186</t>
  </si>
  <si>
    <t>Soutien  d’urgence  aux  populations  affectées  par  la  crise politico-militaire en RCA</t>
  </si>
  <si>
    <t>CAF-13/WS/58316/R/5186</t>
  </si>
  <si>
    <t>Aide humanitaire WASH d’urgence à la population de la ville de Bossangoa et sa périphérie (préfecture d'Ouham, RCA) affectée par la crise politique de 2013</t>
  </si>
  <si>
    <t>CAF-13/WS/58371/R/5186</t>
  </si>
  <si>
    <t>Amélioration de l'accès à l'eau potable et les conditions d'hygiène pour les communautés affectées par la crise politico-militaire dans la préfecture de Kémo</t>
  </si>
  <si>
    <t>CAF-12/ER/44137/R/6458</t>
  </si>
  <si>
    <t>Opening Up and enabling the economic development and humanitarian access of the rural area between Bangassou and Obo by rehabilitating the Rafaï ferry</t>
  </si>
  <si>
    <t>CAF-12/S-NF/51002/R/6458</t>
  </si>
  <si>
    <t>Support to movements of return in Ouham and Ouham Pendé regions</t>
  </si>
  <si>
    <t>SHELTER AND NON-FOOD ITEMS</t>
  </si>
  <si>
    <t>CAF-13/A/59051/R/6458</t>
  </si>
  <si>
    <t>Fourniture de semences, d’outils et de rations alimentaires aux ménages vulnérables victimes des exactions commises dans le sud du pays, afin de relancer les activités agricoles en urgence.</t>
  </si>
  <si>
    <t>CAF-13/S-NF/59052/R/6458</t>
  </si>
  <si>
    <t>Coordonner et appuyer le retour des habitants ayant perdu leur maison dans la commune de Ouango, par la distribution de kits d’outils et de sécurité permettant  la reconstruction durable de leur logement et la mise en place de structures pour la paix dans la région.</t>
  </si>
  <si>
    <t>CAF-13/WS/59047/R/6458</t>
  </si>
  <si>
    <t>Réponse aux besoins urgents d’assainissement, par l’évacuation et le traitement des déchets solides dans les communes de Bimbo et Bégoua.</t>
  </si>
  <si>
    <t>CAF-12/WS/44232/8794</t>
  </si>
  <si>
    <t>Contributing to the improvement conditions of access to clean water, sanitation and hygiene for people affected by conflict in the sub-prefecture of M'bres (Nana-Gribizi).</t>
  </si>
  <si>
    <t>Community Humanitarian Emergency Board</t>
  </si>
  <si>
    <t>CAF-12/A/44386/R/13217</t>
  </si>
  <si>
    <t>Emergency responds to food needs for 3428 IDPs and host families in the sub prefectures of Bangassou and Bakouma.</t>
  </si>
  <si>
    <t>CAF-13/A/55628/R/13217</t>
  </si>
  <si>
    <t>Emergency support in agricultural inputs and on capacity building of displaced persons and households in the sub-prefectures of Bangassou and Bakouma which were affected by the recent crisis and atrocities of the LRA</t>
  </si>
  <si>
    <t>Danish Refugee Council</t>
  </si>
  <si>
    <t>CAF-12/A/44173/5181</t>
  </si>
  <si>
    <t>Strengthen the capacity of Agricultural organizations in order to enhance the productivity of agro pastoral production systems in Ouham, Ouham Pendé and Bamingui Bangoran and reinforce the emergency response capacity of DRC to ensure food security among the most vulnerable groups.</t>
  </si>
  <si>
    <t>CAF-12/P-HR-RL/43988/R/5181</t>
  </si>
  <si>
    <t>Démobilisation et réinsertion d’enfants dans la Bamingui   Bangoran</t>
  </si>
  <si>
    <t>CAF-12/WS/44229/5181</t>
  </si>
  <si>
    <t xml:space="preserve">Renforcer les capacités et mécanismes de Réponses Rapides aux Mouvements de Populations Déplacées (RRMP) sur les sites  de la Sous-préfecture de Batangafo en vue de faciliter  l’accès à l’eau potable, l’hygiène et l’assainissement à prés de 6000 personnes déplacées </t>
  </si>
  <si>
    <t>CAF-13/P-HR-RL/57968/R/5181</t>
  </si>
  <si>
    <t>Protection monitoring and rights promotion at community level in areas affected by the conflict, including direct assistance for victims of violence</t>
  </si>
  <si>
    <t>Protection d’urgence à BANGUI pour une meilleure protection des Droits humains</t>
  </si>
  <si>
    <t>Echelle appui au développement</t>
  </si>
  <si>
    <t>CAF-12/A/44250/R/13924</t>
  </si>
  <si>
    <t>Improve food security for recent conflict-affected people in Nana Gribizi</t>
  </si>
  <si>
    <t>EMERGENCY</t>
  </si>
  <si>
    <t>CAF-13/H/58283/R/7138</t>
  </si>
  <si>
    <t>Resume and strengthen life-saving and specialised surgical and paediatric treatment in Bangui.</t>
  </si>
  <si>
    <t>International Medical Corps UK</t>
  </si>
  <si>
    <t>CAF-12/H/44407/R/13107</t>
  </si>
  <si>
    <t>Provide Basic Health care services  for conflict affected people in Birao</t>
  </si>
  <si>
    <t>International Medical Corps</t>
  </si>
  <si>
    <t>CAF-12/P-HR-RL/44409/R/13107</t>
  </si>
  <si>
    <t>Risk reduction project for conflict affected women, vulnerable children and children Associated with Armed Forces or Armed Groups in North-East ( Vakaga and Haute Koto )</t>
  </si>
  <si>
    <t>Jesuit Refugee Service</t>
  </si>
  <si>
    <t>CAF-12/E/44074/R/6217</t>
  </si>
  <si>
    <t>Safe emergency education for returning children especially in Ouadda, Mouka, Bria and Yalinga.</t>
  </si>
  <si>
    <t>JUPEDEC (United Youth for the Protection of the Environment and Community Development)</t>
  </si>
  <si>
    <t>CAF-12/A/44403/R/8661</t>
  </si>
  <si>
    <t>Improving production capacities of smallholder farmers Zemio, Rafaï and Bakouma</t>
  </si>
  <si>
    <t>CAF-12/E/51227/R/8661</t>
  </si>
  <si>
    <t>Faciliter l’acces a l’Education aux enfants victims et vulnerable des localites de Zemio</t>
  </si>
  <si>
    <t>CAF-13/A/57995/R/8661</t>
  </si>
  <si>
    <t>Projet d’appui d’urgence en semences et intrants agricoles aux groupements et ménages vulnérables de Damara, Bégoua et ses environs</t>
  </si>
  <si>
    <t>CAF-13/E/57993/R/8661</t>
  </si>
  <si>
    <t>Revitalisation du système éducatif dans les sous - préfectures de Damara et Sibut, et les régions avoisinantes touchées par les conflits armés</t>
  </si>
  <si>
    <t>Medical Emergency Relief International</t>
  </si>
  <si>
    <t>CAF-12/H/44335/R/5195</t>
  </si>
  <si>
    <t>Strengthening Primary  and Secondary Health Care services and HIV/AIDS sensitization to conflict affected populations in CAR</t>
  </si>
  <si>
    <t>Mentor Initiative</t>
  </si>
  <si>
    <t>CAF-12/H/44214/R/8662</t>
  </si>
  <si>
    <t>Emergency Response to deal with the increased Malaria cases in IDP camps and host population in Ouham Pendé and Ouham Prefectures, Health Region N°3</t>
  </si>
  <si>
    <t>CAF-12/WS/44391/5162</t>
  </si>
  <si>
    <t>Ensuring Access to Clean Water, Basic Sanitation and Hygiene for Displaced and Local Populations in Bangassou, Mbomou</t>
  </si>
  <si>
    <t>CAF-13/P-HR-RL/59278/R/5162</t>
  </si>
  <si>
    <t>Emergency Protection and Social Reintegration of Vulenerable Women, Youth and Children in Bouar and Baboua Sous-Prefectures</t>
  </si>
  <si>
    <t>Strengthening Humanitarian Coordination and Advocacy in Central African Republic (Support to the CAR CHF Management Cost)</t>
  </si>
  <si>
    <t xml:space="preserve">Strengthening Humanitarian Coordination and Advocacy in Central African Republic (Support to the CAR CHF Management Cost)_x000D_
</t>
  </si>
  <si>
    <t>Première Urgence - Aide Médicale Internationale</t>
  </si>
  <si>
    <t>CAF-12/A/44288/R/14879</t>
  </si>
  <si>
    <t>Soutien à la campagne agricole vivrière 2012 auprès des populations vulnérables affectées par la LRA dans le Sud-est de la RCA</t>
  </si>
  <si>
    <t>CAF-12/H/44284/R/14879</t>
  </si>
  <si>
    <t>Improvement of Primary Health care services quality for vulnerable people affected by armed conflict in the Bamingui-Bangoran prefecture</t>
  </si>
  <si>
    <t xml:space="preserve">Save the Children </t>
  </si>
  <si>
    <t>CAF-13/P-HR-RL/59207/R/6079</t>
  </si>
  <si>
    <t>Holistic Emergency Child Protection in Bangui and Ouaka to prevent and respond to child recruitment and other violations of children's rights</t>
  </si>
  <si>
    <t>Solidarités International</t>
  </si>
  <si>
    <t>CAF-13/F/59244/R/5633</t>
  </si>
  <si>
    <t>Strengthening food security by restoring livelihoods and improving access to water and sanitation for vulnerable populations in the sub-prefecture of Kabo</t>
  </si>
  <si>
    <t>CAF-13/WS/55529/5633</t>
  </si>
  <si>
    <t>Triangle Génération Humanitaire</t>
  </si>
  <si>
    <t>CAF-13/WS/57956/R/5853</t>
  </si>
  <si>
    <t>Restoring access to drinking water in the town of Bambari</t>
  </si>
  <si>
    <t>Renforcement des capacités de résilience des communautés à anticiper, prévenir et réduire les risques de désastres sanitaires et naturels et amorcer une dynamique de relèvement immédiat dans les arrondissements et la périphérie de Bangui</t>
  </si>
  <si>
    <t>VITALITE PLUS</t>
  </si>
  <si>
    <t>CAF-12/E/43913/13864</t>
  </si>
  <si>
    <t>Ameliorate the access of children affected by armed conflicts to school and reinforce capacities of Non Statics Actors of educational system to allow educational rights of Bria and Yalinga towns in High Kotto Prefecture.</t>
  </si>
  <si>
    <t>CAF-12/WS/43957/13864</t>
  </si>
  <si>
    <t>Ameliorate the access of vulnerable people (women, Students, other children and IDPs) to water and sanitation infrastructures in Bria and Yalinga Sub Prefectures of Haute-Kotto.</t>
  </si>
  <si>
    <t xml:space="preserve">Provision of Humanitarian Air Services in Central  African Republic_x000D_
</t>
  </si>
  <si>
    <t>Balancing entry for fund allocation 185481</t>
  </si>
  <si>
    <t>Balancing entry for fund allocation 202695</t>
  </si>
  <si>
    <t>CARITAS</t>
  </si>
  <si>
    <t>Education, health care and nutrition for IDP children (115617/2013-ORS)</t>
  </si>
  <si>
    <t>CZK</t>
  </si>
  <si>
    <t>Balancing entry for fund allocation 181722</t>
  </si>
  <si>
    <t>Balancing entry for fund allocation 181726</t>
  </si>
  <si>
    <t>Balancing entry for fund allocation 183334</t>
  </si>
  <si>
    <t>Balancing entry for fund allocation 201657</t>
  </si>
  <si>
    <t>Personell Assistance, Central African Republic (46.H.7-3-182.l)</t>
  </si>
  <si>
    <t>Personnel assistance in the form of a Pharmacy Coordinator (46.H.7-7-137)</t>
  </si>
  <si>
    <t>DKK</t>
  </si>
  <si>
    <t>Holistic Emergency Child Protection in Bangui and Ouaka to prevent and respond to child recruitment and other violations of children's rights (46.H.7-4-147)</t>
  </si>
  <si>
    <t>Balancing entry for fund allocation 185477</t>
  </si>
  <si>
    <t>Balancing entry for fund allocation 198322</t>
  </si>
  <si>
    <t>CAF-13/E/55530/R/124</t>
  </si>
  <si>
    <t>Improve access, retention and gender equity in school enrollment for the children in the newly conflict affected prefectures of CAR</t>
  </si>
  <si>
    <t>Prevention and Reponse to GBV</t>
  </si>
  <si>
    <t>ACF - France</t>
  </si>
  <si>
    <t>Constitution d'une Cellule de Coordination des ONGI en RCA (CCO RCA) (ECHO/CAF/BUD/2013/91014)</t>
  </si>
  <si>
    <t>CAF-12/A/44043/5186</t>
  </si>
  <si>
    <t>Strengthening the capacity of the most vulnerable people to face economic crisis by increasing and diversifying agricultural production and by diversifying their incomes sources in Sangha Mbaere prefecture (ECHO/CAF/BUD/2012/91007)</t>
  </si>
  <si>
    <t>CAF-13/A/55624/5186</t>
  </si>
  <si>
    <t>Increasing food access and availability for conflict-affected populations in Markounda Sub Prefecture part of ECHO/CAF/BUD/2013/91016</t>
  </si>
  <si>
    <t>CAF-13/F/55430/5186</t>
  </si>
  <si>
    <t>Strengthening   multi-sectorial surveillance and early warning systems in Central African Republic (ECHO/CAF/BUD/2013/91003)</t>
  </si>
  <si>
    <t>CAF-13/H/55444/5186</t>
  </si>
  <si>
    <t xml:space="preserve">Supporting the Ministère de la Santé Publique, de la Population et de la lutte contre le Sida (MSPPS) in the city of Bangui and its periphery in the detection, referral and Management of Severe Acute Malnutrition </t>
  </si>
  <si>
    <t>Supporting the Ministère de la Santé Publique, de la Population et de la lutte contre le Sida (MSPPS) in the city of Bangui and its periphery in the detection, referral and Management of Severe Acute Malnutrition  part of ECHO/CAF/BUD/2013/91016</t>
  </si>
  <si>
    <t>CAF-12/A/43890/R/6458</t>
  </si>
  <si>
    <t>Support to inter-community conflict mitigation by improving agro-pastoral cooperation (part of ECHO/CAF/BUD/2012/91002)</t>
  </si>
  <si>
    <t>CAF-12/A/43968/R/6458</t>
  </si>
  <si>
    <t>Forgotten crises / Renforcement de l'autosuffisance alimentaire des populations vulnérables du Haut Mbomou (ECHO/CAF/BUD/2011/91009)</t>
  </si>
  <si>
    <t>Opening Up and enabling the economic development and humanitarian access of the rural area between Bangassou and Obo by rehabilitating the Rafaï ferry (part of ECHO/CAF/BUD/2012/91002)</t>
  </si>
  <si>
    <t>CAF-13/A/55345/6458</t>
  </si>
  <si>
    <t>Strengthening food security of vulnerable households in Zemio and Mboki through activities of food production, livestock and environment preservation and para-agricultural activities. (part of ECHO/CAF/EDF/2013/01001)</t>
  </si>
  <si>
    <t>Strengthening food security of vulnerable households in Zemio and Mboki through activities of food production, livestock and environment preservation and para-agricultural activities.  (ECHO/CAF/BUD/2013/91006)</t>
  </si>
  <si>
    <t xml:space="preserve"> Fourniture de semences, d’outils et de rations alimentaires aux ménages vulnérables victimes des exactions commises dans le sud du pays, afin de relancer les activités agricoles en urgence. part of ECHO/CAF/EDF/2013/01001</t>
  </si>
  <si>
    <t>CAF-13/WS/55313/6458</t>
  </si>
  <si>
    <t>Improving water and sanitation access in Vakaga prefecture, Northern CAR (part of ECHO/CAF/EDF/2013/01001)</t>
  </si>
  <si>
    <t>CAF-13/WS/55331/R/6458</t>
  </si>
  <si>
    <t>Improving access to water and sanitation in Markounda District North Western CAR (part of ECHO/CAF/EDF/2013/01001)</t>
  </si>
  <si>
    <t>Cooperazione Internazionale - COOPI</t>
  </si>
  <si>
    <t>Protection et accès aux services et moyens de subsistance des populations victimes des affrontements entre groupes armés rebelles dans la Haute Kotto (Bria) (ECHO/CAF/BUD/2012/91004)</t>
  </si>
  <si>
    <t>Programme d'appui multisectoriel aux populations vulnerables dans le Sud Est de la RCA (ECHO/CAF/BUD/2012/91012)</t>
  </si>
  <si>
    <t>CAF-12/E/44466/5167</t>
  </si>
  <si>
    <t>Programme d'appui multisectoriel aux victimes de l'armée de Résistance du Seigneur (LRA) dans la préfecture du Haut Mbomou (part of ECHO/CAF/BUD/2011/91007)</t>
  </si>
  <si>
    <t>CAF-12/ER/45315/5167</t>
  </si>
  <si>
    <t>Emergency Livelihood Recovery project for Conflict affected people in Haut Mboumou Prefecture       (part of ECHO/CAF/BUD/2011/91007)</t>
  </si>
  <si>
    <t>CAF-12/P-HR-RL/44307/R/5167</t>
  </si>
  <si>
    <t>Improving self reliance and community protection mechanisms for LRA affected communities in the Haut Mbomou (part of ECHO/CAF/BUD/2011/91007)</t>
  </si>
  <si>
    <t>CAF-12/P-HR-RL/43989/R/5181</t>
  </si>
  <si>
    <t xml:space="preserve">Protection d'urgence pour le respect des droits humains en faveur des personnes déplacées internes (PDI), des retournés et des populations vulnérables affectées par le conflit dans les zones cibles en RCA (part of ECHO/CAF/BUD/2011/91008)_x000D_
</t>
  </si>
  <si>
    <t>DRC Emergency Protection Response - Enhancing Auto-Protection Capacity in Bangui (ECHO/CAF/BUD/2013/91017)</t>
  </si>
  <si>
    <t>CAF-13/E/55621/5181</t>
  </si>
  <si>
    <t>Emergency education in Ouham and Bamingui Bangoran ECHO/CAF/BUD/2013/91000</t>
  </si>
  <si>
    <t>Renforcement des capacités du cluster protection en RCA (ECHO/CAF/BUD/2013/91009)</t>
  </si>
  <si>
    <t>ICRC economic security and water/sanitation/habitat activities in Central African Republic (CAR) (ECHO/CAF/BUD/2012/91005)</t>
  </si>
  <si>
    <t>ICRC economic security, water/sanitation/habitat and health activities in Central African Republic (CAR) (ECHO/CAF/BUD/2013/91004)</t>
  </si>
  <si>
    <t>Health and medical assistance to conflict affected people in North-eastern CAR (ECHO/CAF/BUD/2012/91008)</t>
  </si>
  <si>
    <t>Provision of Emergency Health and Nutrition Interventions for vulnerable populations in North-East Central African Republic (ECHO/CAF/BUD/2012/91011)</t>
  </si>
  <si>
    <t>Emergency response to IDP Crisis and Conflict affected people in North-Eastern CAR (part of ECHO/CAF/BUD/2011/91011)</t>
  </si>
  <si>
    <t>CAF-13/H/55696/R/13107</t>
  </si>
  <si>
    <t>Disaster risk reduction project for displaced and conflict affected population in Health region N°5 (Haute Kotto and Vakaga). (ECHO/CAF/BUD/2013/91010)</t>
  </si>
  <si>
    <t>International Rescue Committee</t>
  </si>
  <si>
    <t>CAF-13/A/55431/R/5179</t>
  </si>
  <si>
    <t>A sustainable response to food security of IDPs and crisis-affected households in Ouham and Nana Gribizi (part of ECHO/CAF/BUD/2013/91013)</t>
  </si>
  <si>
    <t>CAF-13/P-HR-RL/55452/R/5179</t>
  </si>
  <si>
    <t>Emergency Response and Prevention of GBV in IDPs Camps and Conflict-affected areas in Ouham and Nana Gribizi Prefectures (part of ECHO/CAF/BUD/2013/91013)</t>
  </si>
  <si>
    <t>Prise en charge médicale gratuite de la population de la sous-préfecture de Kabo et Moyenne Sido et de la population affectée par la violence de la sous-préfecture de Ndele (ECHO/CAF/BUD/2012/91010)</t>
  </si>
  <si>
    <t>Primary and Secondary Basic Health Care for vulnerable populations in the South East of Central African Republic (121031)_x000D_
(ECHO/CAF/BUD/2012/91013)</t>
  </si>
  <si>
    <t>Médecins sans Frontières - France</t>
  </si>
  <si>
    <t>Intervention d'urgence sur la prise en charge pédiatrique dans la sous préfecture de Bria (ECHO/CAF/BUD/2013/91015)</t>
  </si>
  <si>
    <t>Médecins sans Frontières - Netherlands</t>
  </si>
  <si>
    <t>Medical Intervention in CAR (ECHO/CAF/BUD/2013/91007)</t>
  </si>
  <si>
    <t>Medicos sin Fronteras</t>
  </si>
  <si>
    <t>Prise en charge médicale gratuite de la population affectée par la violence et des groupes vulnérables victimes d'épidémies (ECHO/CAF/BUD/2013/91005)</t>
  </si>
  <si>
    <t>Strengthening Humanitarian Coordination and Advocacy in Central African Republic [OCT 3787] (part of ECHO/CAF/BUD/2012/91001 - equiv to 20% of Euro 500,000)</t>
  </si>
  <si>
    <t>Strengthening Humanitarian Coordination and Advocacy in Central African Republic [OCT 3786] (part of ECHO/CAF/BUD/2012/91001 - equiv to 80% of Euro 500,000)</t>
  </si>
  <si>
    <t>Strengthening Humanitarian Coordination and Advocacy in Central African Republic [OCT 4099] (part of ECHO/CAF/BUD/2013/91002 - equiv to 20% of Euro 500,000)</t>
  </si>
  <si>
    <t>Strengthening Humanitarian Coordination and Advocacy in Central African Republic [OCT 4098] (part of ECHO/CAF/BUD/2013/91002 - equiv to 80% of Euro 500,000)</t>
  </si>
  <si>
    <t>Health support to vulnerable people affected by armed conflict in the Bamingui-Bangoran prefecture ECHO/CAF/BUD/2011/91012</t>
  </si>
  <si>
    <t>CAF-13/H/55700/14879</t>
  </si>
  <si>
    <t>Health and food security support to vulnerable people affected by security conflict in Bamingui Bangoran prefecture</t>
  </si>
  <si>
    <t>Health and food security support to vulnerable people affected by security conflict in Bamingui Bangoran prefecture ECHO/CAF/BUD/2013/910119</t>
  </si>
  <si>
    <t>Response to emergency health, nutrition needs in Central African Republic (part of ECHO/CAF/BUD/2013/91012)</t>
  </si>
  <si>
    <t>CAF-13/H/59208/R/6079</t>
  </si>
  <si>
    <t>To mitigate the impact of the conflict on the health status of children and pregnant women by improving access to health care services. (part of ECHO/CAF/BUD/2013/91012)</t>
  </si>
  <si>
    <t>CAF-12/A/44206/5633</t>
  </si>
  <si>
    <t>Recovering sustainable livelihoods of the most vulnerable people in Bozoum Sub-prefecture (ECHO/CAF/BUD/2012/91000)</t>
  </si>
  <si>
    <t>Programme de sécurité alimentaire et d'amélioration de l'accès à l'eau et à l'assainissement pour les populations vulnérables de la sous-préfecture de Kabo - RCA (part of ECHO/CAF/BUD/2013/91008)</t>
  </si>
  <si>
    <t>Reinforcement of food and economic self sufficiency of vulnerable populations affected by conflicts in Ouham prefecture (ECHO/CAF/EDF/2013/01002)</t>
  </si>
  <si>
    <t>Improvement of the water and sanitation access of vulnerable populations in Kabo’s sub-prefecture (part of ECHO/CAF/BUD/2013/91008)</t>
  </si>
  <si>
    <t>Assistance aux populations rurales du nord-est de la République Centrafricaine (part of ECHO/CAF/BUD/2012/91006)</t>
  </si>
  <si>
    <t>CAF-12/WS/44291/5853</t>
  </si>
  <si>
    <t>Toward a sustainable access to drinking water and an improved sanitary environment for the vulnerable population of the Ouaka Prefecture</t>
  </si>
  <si>
    <t>Toward a sustainable access to drinking water and an improved sanitary environment for the vulnerable population of the Ouaka Prefecture (part of ECHO/CAF/BUD/2012/91006)</t>
  </si>
  <si>
    <t>UN Agencies, NGOs and/or Red Cross (details not yet provided)</t>
  </si>
  <si>
    <t>Humanitarian aid (ECHO/CAF/BUD/2012/91000  - total original funding decision of Euro 8 mn - fully allocated to specific organizations)</t>
  </si>
  <si>
    <t>Assistance humanitaire aux populations touchées par la crise liée au coup d'Etat du 24 mars 2013 en République centrafricaine (ECHO/CAF/EDF/2013/01000 - unallocated balance of total funding decision of Euro 3mn)</t>
  </si>
  <si>
    <t>Humanitarian Implementation Plan (HIP) Central African Republic (ECHO/CAF/BUD/2013/91000 - unallocated balance of total funding decision of Euro 17mn)</t>
  </si>
  <si>
    <t>Emergency Nutrition in Central African Republic (CAR) (part of ECHO/CAF/BUD/2012/91009)</t>
  </si>
  <si>
    <t>Provision of emergency essential WASH services to vulnerable people throughout conflict affected north and southeastern Central African Republic (CAR) (part of ECHO/CAF/BUD/2012/91009)</t>
  </si>
  <si>
    <t>United Nations Humanitarian Air Service for Central African Republic (ECHO/CAF/BUD/2012/91003)</t>
  </si>
  <si>
    <t>Assistance to Conflict-Affected Populations in CAR (PRRO 200315) (Education) (part of ECHO/CAF/BUD/2011/91013)</t>
  </si>
  <si>
    <t>Assistance to Conflict-Affected Populations in CAR (PRRO 200315) (IDPs+Refugees) (part of ECHO/CAF/BUD/2011/91013)</t>
  </si>
  <si>
    <t>Assistance to Conflict-Affected Populations in CAR (PRRO 200315) (Livelihoods) (part of ECHO/CAF/BUD/2011/91013)</t>
  </si>
  <si>
    <t>Assistance to Conflict-Affected Populations in CAR (PRRO 200315) (Nutrition) part of ECHO/CAF/BUD/2011/91013</t>
  </si>
  <si>
    <t>United Nations Humanitarian Air Service for Central African Republic (ECHO/CAF/BUD/2013/91001)</t>
  </si>
  <si>
    <t>ACT Alliance / Finn Church Aid</t>
  </si>
  <si>
    <t>Aid to victims of conflict &amp; drought</t>
  </si>
  <si>
    <t>Aid to victims of conflict &amp; floods in CAR</t>
  </si>
  <si>
    <t xml:space="preserve">Assistance to Conflict-Affected Populations in CAR (PRRO 200315) (Education) </t>
  </si>
  <si>
    <t xml:space="preserve">Supporting the Ministère de la Santé Publique, de la Population et de la lutte contre le Sida (MSPPS) in the city of Bangui and its periphery in the detection, referral and Management of Severe Acute Malnutrition  </t>
  </si>
  <si>
    <t>French Red Cross</t>
  </si>
  <si>
    <t xml:space="preserve">Envoi de médicaments de base pour le Centre de santé Henri Dunant </t>
  </si>
  <si>
    <t>Assistance alimentaire aux réfugiés congolais dans le Haut Mbomou- Appui aux cantines scolaires - distributions d'aliments et de semences - rétablissement des moyens de subsistance des ménages déplacés, retournées et autochtones affectés par les crises économiques et sécuritaire</t>
  </si>
  <si>
    <t>Amélioration de la sécutité alimentaire et prévention de la malnutrition</t>
  </si>
  <si>
    <t>Distribution de rations alimentaires et de semences. Soutien aux associations d'agriculteurs. Aide alimentaire d'urgence aux populations en situation de vulénrabilité alimentaire dans la Sous-Préfecture de Kabo</t>
  </si>
  <si>
    <t>CAF-12/ER/44308/R/14879</t>
  </si>
  <si>
    <t>Improving economic security of the population in north western Central African Republic in a multifaceted approach, by promoting Income Generating Activities in the zone as well as constructing/rehabilitating rural infrastructure</t>
  </si>
  <si>
    <t>CAF-13/H/55717/14879</t>
  </si>
  <si>
    <t>Ensure access to quality primary health care and effective case managmenent of acute malnutrition</t>
  </si>
  <si>
    <t>CAF-12/A/44208/R/5633</t>
  </si>
  <si>
    <t>Improve food security for conflict-affected people in Ouham and Bamingui Bangoran</t>
  </si>
  <si>
    <t>CAF-13/A/55365/5633</t>
  </si>
  <si>
    <t>Reinforcement of food self-sufficiency of vulnerable populations affected by conflicts and floods</t>
  </si>
  <si>
    <t>Soutenir les réfugiés et les déplacés</t>
  </si>
  <si>
    <t>CAF-12/A/44305/5853</t>
  </si>
  <si>
    <t xml:space="preserve">Toward capacity building and sustainable improvement of living conditions for the most vulnerable farming population of the Ouaka </t>
  </si>
  <si>
    <t>CAF-13/A/55573/5853</t>
  </si>
  <si>
    <t>Support to agricultural activities and livelihoods for conflict-affected communities of Southwest Vakaga</t>
  </si>
  <si>
    <t>CAF-13/SNYS/59549/R/124</t>
  </si>
  <si>
    <t xml:space="preserve">to be allocated to specific projects </t>
  </si>
  <si>
    <t>ACT Alliance / Diakonie Emergency Aid</t>
  </si>
  <si>
    <t>Providing shelter, nutrition, tools and NFIs for refugees, returnees and IDPs in the region Ndele (VN05 321.50 CAF 06/13)</t>
  </si>
  <si>
    <t>ICRC Assistance Activities in the Central African Republic - 2012 (BMZ-No.: 2012.1861.9)</t>
  </si>
  <si>
    <t>Assistance and Protection Activities in Central African Republic 2013 (VN05 321.50 CAF 04/13)</t>
  </si>
  <si>
    <t>Lowering of morbidity and mortality rate of the whole population in Haut-Mbomou and Mbomou Province (VN05 321.50 CAF 01/12)</t>
  </si>
  <si>
    <t>Reduction of morbidity and mortality rate of the total population in the prefecture of Kabo and Moyenne Sido (VN05 321.50 CAF 02/12)</t>
  </si>
  <si>
    <t>Reducing Morbidity and mortality in the sub-prefectures Moyenne Sido and Kabo Übersektorales Ziel (VN05 321.50 CAF 03/13)</t>
  </si>
  <si>
    <t>Access to medical service and provision of health care (VN05 321.50 CAF 02/13)</t>
  </si>
  <si>
    <t>Strengthening Humanitarian Coordination and Advocacy in Central African Republic (VN05 321.50 CAF 03/12) (OCT 3866)</t>
  </si>
  <si>
    <t>CAF-12/P-HR-RL/50422/R/124</t>
  </si>
  <si>
    <t>Protect children in conflict affected areas from violence, abuse and exploitation</t>
  </si>
  <si>
    <t>CAF-13/MS/55859/R/120</t>
  </si>
  <si>
    <t>Protection and assistance to refugees and asylum seekers, returnees from Chad and Cameroon and people at risk of statelessness in the Central African Republic</t>
  </si>
  <si>
    <t>Protection and assistance to refugees and asylum seekers, returnees from Chad and Cameroon and people at risk of statelessness in the Central African Republic  (VN05 321.50 CAF 05/13)</t>
  </si>
  <si>
    <t>United Nations Humanitarian Air Service for Central African Republic (VN05 321.50 CAF 01/13)</t>
  </si>
  <si>
    <t>Balancing entry for fund allocation 181730</t>
  </si>
  <si>
    <t>Balancing entry for fund allocation 185471</t>
  </si>
  <si>
    <t>Common Humanitarian Fund for CAR - projected needs $13 million (the figure shown for 'funding' is the unallocated balance of the fund) (CHF 12 01)</t>
  </si>
  <si>
    <t>to be allocated to specific projects (CHF 13 01)</t>
  </si>
  <si>
    <t xml:space="preserve">To be allocated to specific projects </t>
  </si>
  <si>
    <t>Health intervention (MSF 12 02)</t>
  </si>
  <si>
    <t>Strengthening Humanitarian Coordination and Advocacy in Central African Republic (UNOCHA 12 01) [OCT 3825]</t>
  </si>
  <si>
    <t>Strengthening Humanitarian Coordination and Advocacy in Central African Republic [UNOCHA 13 02] (part of OCT 4115)</t>
  </si>
  <si>
    <t>CAF-13/A/55775/123</t>
  </si>
  <si>
    <t xml:space="preserve">Support to the Food Security and Livelihood Cluster Coordination of the United Nations and partners in the Central African Republic. </t>
  </si>
  <si>
    <t>ICRC Emergency Appeal</t>
  </si>
  <si>
    <t>agriculture, water, etc.</t>
  </si>
  <si>
    <t xml:space="preserve">Promoting access to education to vulnerable children throughout affected regions in Central African Republic (CAR) </t>
  </si>
  <si>
    <t xml:space="preserve">Emergency Nutrition in Central African Republic (CAR)) </t>
  </si>
  <si>
    <t>Strengthening emergency obstetric and neonatal care in conflict affected health prefectures of CAR</t>
  </si>
  <si>
    <t xml:space="preserve">Provision of emergency essential WASH services to vulnerable people throughout conflict affected north and southeastern Central African Republic (CAR) </t>
  </si>
  <si>
    <t>CAF-12/WS/44020/124</t>
  </si>
  <si>
    <t xml:space="preserve">Provision of essential WASH services to vulnerable people affected by a cholera outbreak in CAR </t>
  </si>
  <si>
    <t>Scaling up Long Lasting Insecticide Net (LLIN) coverage in Central African Republic (not CAP related)</t>
  </si>
  <si>
    <t xml:space="preserve">Protection and assistance to IDPs, spontaneous returnees, victims of human rights violations and other forms of violence specifically based on gender and identity/ethnicity and persons with special needs  </t>
  </si>
  <si>
    <t xml:space="preserve">Protection and assistance to refugees and asylum seekers, returnees from Chad and Cameroon and people at risk of statelessness in the Central African Republic </t>
  </si>
  <si>
    <t>Protection and Assistance to IDPs and IDP returnees in Haut Mbomou, Nana-Gribizi, Ouham and Ouham-Pende, Central African Republic</t>
  </si>
  <si>
    <t xml:space="preserve">Assistance to Conflict-Affected Populations in CAR (PRRO 200315) (Nutrition) </t>
  </si>
  <si>
    <t>Balancing entry for fund allocation 181728</t>
  </si>
  <si>
    <t>Balancing entry for fund allocation 185479</t>
  </si>
  <si>
    <t>Balancing entry for fund allocation 185465</t>
  </si>
  <si>
    <t>Balancing entry for fund allocation 201655</t>
  </si>
  <si>
    <t>Balancing entry for fund allocation 201653</t>
  </si>
  <si>
    <t>Korea, Republic of</t>
  </si>
  <si>
    <t>Humanitarian aid for the populations of the Central African Republic</t>
  </si>
  <si>
    <t>Support to populations affected by armed conflict in Central African Republic (AH/CICR/2013/0009)</t>
  </si>
  <si>
    <t>Protection and assistance to refugees and asylum seekers, returnees from Chad and Cameroon and people at risk of statelessness in the Central African Republic  (AH/HCR/2013/0006)</t>
  </si>
  <si>
    <t>Balancing entry for fund allocation 181732</t>
  </si>
  <si>
    <t>Balancing entry for fund allocation 185475</t>
  </si>
  <si>
    <t>Balancing entry for fund allocation 185457</t>
  </si>
  <si>
    <t>Balancing entry for fund allocation 202699</t>
  </si>
  <si>
    <t>Common Humanitarian Fund - to be allocated to specific projects (25846 (DSH0117391)</t>
  </si>
  <si>
    <t>Common Humanitarian Fund - to be allocated to specific projects (25846 (DSH0117661) (additional)</t>
  </si>
  <si>
    <t>Médecins sans Frontières - Norway</t>
  </si>
  <si>
    <t xml:space="preserve">QZA-13/0456-1/Material relief assistance and services_x000D_
</t>
  </si>
  <si>
    <t>NOK</t>
  </si>
  <si>
    <t>Balancing entry for fund allocation 190362</t>
  </si>
  <si>
    <t>Balancing entry for fund allocation 192570</t>
  </si>
  <si>
    <t>Balancing entry for fund allocation 181724</t>
  </si>
  <si>
    <t>Balancing entry for fund allocation 185473</t>
  </si>
  <si>
    <t>Formation des femmes et des hommes, le développement, le renforcement et appui sur les moyens de subsistances: un outil pour la reconstruction communautaire dans la préfecture de l'Ouham_x000D_
 (through Swiss mission procure/Bachman Foundation)</t>
  </si>
  <si>
    <t>Holistic Education Package for conflict affected children in Markounda and Nanga Boguila (through Mis Aldeas/Kindermissionwerk)</t>
  </si>
  <si>
    <t>Kimse Yok Mu Solidarity Foundation</t>
  </si>
  <si>
    <t>Distribution of meat packages</t>
  </si>
  <si>
    <t>Food packages distribution to poor families</t>
  </si>
  <si>
    <t>Meat packages distribution to needy families</t>
  </si>
  <si>
    <t>Russian Federation</t>
  </si>
  <si>
    <t>CAF-12/H/44850/R/122</t>
  </si>
  <si>
    <t xml:space="preserve">Supporting the national cholera outbreak response plan to improve communicable disease surveillance system in CAR </t>
  </si>
  <si>
    <t>Saudi Arabia (Kingdom of)</t>
  </si>
  <si>
    <t xml:space="preserve">Assistance to Conflict-Affected Populations in CAR (PRRO 200315) (IDPs+Refugees)  _x000D_
</t>
  </si>
  <si>
    <t>Balancing entry for fund allocation 201651</t>
  </si>
  <si>
    <t>Balancing entry for fund allocation 202714</t>
  </si>
  <si>
    <t>Balancing entry for fund allocation 202712</t>
  </si>
  <si>
    <t xml:space="preserve">Promoting integrated management of childhood illness (IMCI) and strengthening routine immunisation in northern and southern regions of Central African Republic </t>
  </si>
  <si>
    <t>ACT Alliance / Church of Sweden</t>
  </si>
  <si>
    <t>Assist the war affected population in securing their basic human rights</t>
  </si>
  <si>
    <t>SEK</t>
  </si>
  <si>
    <t>Assistance to support &amp; protect war affected vulnerable communities in the Central African Republic</t>
  </si>
  <si>
    <t xml:space="preserve">Strengthen the capacity of agricultural organizations in order to enhance the productivity of agro pastoral production systems in Ouham, Ouham Pendé and Bamingui Bangoran and reinforce the emergency response capacity of DRC to ensure food security among the most vulnerable groups </t>
  </si>
  <si>
    <t>CAF-12/E/43985/R/5181</t>
  </si>
  <si>
    <t xml:space="preserve">Emergency education in Ouham and Bamingui Bangoran </t>
  </si>
  <si>
    <t>CAF-12/ER/44227/5181</t>
  </si>
  <si>
    <t>Supporting conflict affected women’s’ organizations and other groups in order to further improve and diversify their income generating capacity in the prefectures of Ouham Pendé, Ouham and Bamingui Bangoran</t>
  </si>
  <si>
    <t>CAF-12/P-HR-RL/43992/R/5181</t>
  </si>
  <si>
    <t>A stronger civil society for the promotion of Human Rights and the provision of legal aid and psychosocial support with particular focus on gender based violence and violence related to witchcraft accusations in Ouham Pendé, Ouham, Bamingui Bangoran, Lobaye, Kémo, Nana Gribizi and Ouaka regions</t>
  </si>
  <si>
    <t xml:space="preserve">Provide water, hygiene and sanitation assistance to conflict affected and other communities, including support to other relevant sectors (education, agriculture, livestock, early recovery and protection) </t>
  </si>
  <si>
    <t>back to school</t>
  </si>
  <si>
    <t>Support to the ICRC Emergency Appeal 2012 for work with protection, assistance, prevention and collaboration with red cross/red crescent societies</t>
  </si>
  <si>
    <t>Provide protection and humanitarian assistance to victims of conflict</t>
  </si>
  <si>
    <t>Provide protection and humanitarian assistance to victims of conflict.</t>
  </si>
  <si>
    <t>Strengthening community recovery and resilience to conflict and displacement through making communities active agents in their own recovery as they follow good governance principles, understand and address their protection concerns and empower women economically</t>
  </si>
  <si>
    <t>Health Care for the Population Affected by Violence, Kabo</t>
  </si>
  <si>
    <t>Primary and Secondary Health Care in Rebellion Zone, Paoua</t>
  </si>
  <si>
    <t>Health care for the population affected by violence</t>
  </si>
  <si>
    <t>Swedish Civil Contingencies Agency (MSB)</t>
  </si>
  <si>
    <t>Inter-agency support: accomodation and offices in Zemio</t>
  </si>
  <si>
    <t>CAF-12/CSS/47403/5575</t>
  </si>
  <si>
    <t>Secondment of a logistics cluster coordinator and fleet manager for WFP</t>
  </si>
  <si>
    <t>Secondment of Fleet Manager and Workshop Manager in cooperation with WFP</t>
  </si>
  <si>
    <t>Secondment of Information Management Officer to WFP for support to Food Security</t>
  </si>
  <si>
    <t>Humanitarian assistance</t>
  </si>
  <si>
    <t xml:space="preserve">Protection and multi-sector assistance to UNHCR Person’s of concern in Central African Republic </t>
  </si>
  <si>
    <t xml:space="preserve">Assistance to conflict-affected populations in CAR ( IDP &amp; Refugees) </t>
  </si>
  <si>
    <t xml:space="preserve">Nutritional support for children 6-59 months, pregnant women and lactating mothers in the post-conflict areas in CAR  </t>
  </si>
  <si>
    <t>Balancing entry for fund allocation 202697</t>
  </si>
  <si>
    <t>UNDP Administered Trust Fund</t>
  </si>
  <si>
    <t>CAF-12/CSS/43908/R/561</t>
  </si>
  <si>
    <t>Provision of Emergency Telecommunication Services to the humanitarian community</t>
  </si>
  <si>
    <t>UNICEF National Committee/France</t>
  </si>
  <si>
    <t>UNICEF National Committee/Germany</t>
  </si>
  <si>
    <t>UNICEF National Committee/Italy</t>
  </si>
  <si>
    <t xml:space="preserve">Emergency nutrition response in the Central African Republic (CAR)  </t>
  </si>
  <si>
    <t xml:space="preserve">United Kingdom </t>
  </si>
  <si>
    <t>To provide support to ICRC's Central African Republic 2013 appeal (DFID-ARD-MDG-204092-101)</t>
  </si>
  <si>
    <t>GBP</t>
  </si>
  <si>
    <t>CAF-13/H/56287/5195</t>
  </si>
  <si>
    <t>Strengthening Primary Health Care services,Emergency Obstetric Care and HIV/AIDS sensitization to conflict affected populations in CAR (UK-DFID-ARD-204092-103)</t>
  </si>
  <si>
    <t>To improve the food security situation of vulnerable populations in the sub-prefecture of Kabo – Central African Republic (UK-DFID-ARD-204092-104)</t>
  </si>
  <si>
    <t>Reinforcement of food self-sufficiency of vulnerable populations affected by conflicts and floods (UK-DFID-ARD-204092-104)</t>
  </si>
  <si>
    <t>Improvement of the water and sanitation access of vulnerable populations in Kabo’s sub-prefecture (UK-DFID-ARD-204092-104)</t>
  </si>
  <si>
    <t>United Nations Humanitarian Air Service for Central African Republic (UK-DFID-ARD-204092-102)</t>
  </si>
  <si>
    <t>Balancing entry for fund allocation 185469</t>
  </si>
  <si>
    <t>Balancing entry for fund allocation 198320</t>
  </si>
  <si>
    <t>Multi-Sectoral Refugee Assistance and Protection (STATE/PRM)</t>
  </si>
  <si>
    <t>Multi-sector Refugee, IDP, and Conflict Victim Protection and Assistance (STATE/PRM)</t>
  </si>
  <si>
    <t>CAR/Food Insecurity - Health (USAID/OFDA)</t>
  </si>
  <si>
    <t>CAF-12/H/44410/R/13107</t>
  </si>
  <si>
    <t>Risk reduction project for displaced population affected by the conflict in Health region N°5  (STATE/PRM)</t>
  </si>
  <si>
    <t>Risk reduction project for conflict affected women, vulnerable children and children Associated with Armed Forces or Armed Groups in North-East ( Vakaga and Haute Koto) (STATE/PRM)</t>
  </si>
  <si>
    <t>Health (STATE/PRM)</t>
  </si>
  <si>
    <t>Health, Nutrition, and Water, Sanitation, and Hygiene (WASH)(USAID/OFDA)</t>
  </si>
  <si>
    <t>Strengthening Primary Health Care services,Emergency Obstetric Care and HIV/AIDS sensitization to conflict affected populations in CAR (USAID/OFDA)</t>
  </si>
  <si>
    <t>CAF-12/P-HR-RL/44396/R/5162</t>
  </si>
  <si>
    <t>Logistics and Relief Commodities and Protection (USAID/OFDA)</t>
  </si>
  <si>
    <t>Agriculture and Food Security, ERMS, Humanitarian Coordination and Information Management, Protection (USAID/OFDA)</t>
  </si>
  <si>
    <t>Strengthening Humanitarian Coordination and Advocacy in Central African Repub (USAID/OFDA) (OCT 3744)</t>
  </si>
  <si>
    <t>Strengthening Humanitarian Coordination and Advocacy in Central African Republic [OCT 4155]</t>
  </si>
  <si>
    <t>Health, Nutrition (USAID/OFDA)</t>
  </si>
  <si>
    <t>Promoting access to education to vulnerable children throughout affected regions in Central African Republic (CAR) (USAID/OFDA)</t>
  </si>
  <si>
    <t>Promoting integrated management of childhood illness (IMCI) and strengthening routine immunisation in northern and southern regions of Central African Republic (USAID/OFDA)</t>
  </si>
  <si>
    <t>Emergency Nutrition in Central African Republic (CAR) (USAID/OFDA)</t>
  </si>
  <si>
    <t>Protect children in conflict affected areas, from violence, abuse and exploitation (USAID/OFDA)</t>
  </si>
  <si>
    <t>Provision of emergency essential WASH services to vulnerable people throughout conflict affected north and southeastern Central African Republic (CAR) (USAID/OFDA)</t>
  </si>
  <si>
    <t>Emergency nutrition response in the Central African Republic (CAR) (USAID/OFDA)</t>
  </si>
  <si>
    <t>To mitigate the impact of the conflict on the health status of children and pregnant women by improving access to health care services in Central African Republic (USAID/OFDA)</t>
  </si>
  <si>
    <t>Prevent, respond and coordinate to gender based violence (GBV) in Central African Republic (USAID/OFDA)</t>
  </si>
  <si>
    <t>Prevention and response to the use of children in armed conflict (USAID/OFDA)</t>
  </si>
  <si>
    <t>to be allocated to specific projects (USAID/OFDA)</t>
  </si>
  <si>
    <t>Protection and multi-sector assistance to UNHCR Person’s of concern in Central African Republic (STATE/PRM)</t>
  </si>
  <si>
    <t>United Nations Humanitarian Air Service for Central African Republic (STATE/PRM)</t>
  </si>
  <si>
    <t xml:space="preserve">Assistance to conflict-affected populations in CAR (IDP &amp; Refugees) </t>
  </si>
  <si>
    <t>Various Donors (details not yet provided)</t>
  </si>
  <si>
    <t>United Nations Humanitarian Air Service for Central African Republic (Unspent balances)</t>
  </si>
  <si>
    <t>United Nations Humanitarian Air Service for Central African Republic (Cost recovery)</t>
  </si>
  <si>
    <t>Assistance to Conflict-Affected Populations in CAR (PRRO 200315) (Education) (Resource transfer)</t>
  </si>
  <si>
    <t>Assistance to Conflict-Affected Populations in CAR (PRRO 200315) (IDPs+Refugees) (Resource transfer)</t>
  </si>
  <si>
    <t>Assistance to Conflict-Affected Populations in CAR (PRRO 200315) (Livelihoods) (Resource transfer)</t>
  </si>
  <si>
    <t>Assistance to Conflict-Affected Populations in CAR (PRRO 200315) (Nutrition) (Resource transfer)</t>
  </si>
  <si>
    <t>Assistance to Conflict-Affected Populations in CAR (Resource transfer)</t>
  </si>
  <si>
    <t>Assistance to conflict-affected populations in CAR (IDP &amp; Refugees)  (Resource transfer)</t>
  </si>
  <si>
    <t>Assistance to conflict-affected populations in CAR (Livelihoods) (Resource transfer)</t>
  </si>
  <si>
    <t>Nutritional support for children 6-59 months, pregnant women and lactating mothers in the post-conflict areas in CAR (Resource transfer)</t>
  </si>
  <si>
    <t>Balancing entry for fund allocation 185467</t>
  </si>
  <si>
    <t>Balancing entry for fund allocation 185461</t>
  </si>
  <si>
    <t>Balancing entry for fund allocation 188505</t>
  </si>
  <si>
    <t>Balancing entry for fund allocation 192568</t>
  </si>
  <si>
    <t xml:space="preserve">NOTE: "Funding" means Contributions + Commitments
Pledge: a non-binding announcement of an intended contribution or allocation by the donor. ("Uncommitted pledge" on these tables may indicate 
 the balance of original pledges not yet committed.)               
Commitment: creation of a legal, contractual obligation between the donor and recipient entity, specifying the amount to be contributed.     
Contribution: the actual payment of funds or transfer of in-kind goods from the donor to the recipient entity.     
</t>
  </si>
  <si>
    <t>Yemen Humanitarian Response Plan 2013</t>
  </si>
  <si>
    <t>Sudan 2013</t>
  </si>
  <si>
    <t>Somalia 2013</t>
  </si>
  <si>
    <t>Republic of South Sudan 2013</t>
  </si>
  <si>
    <t>Philippines - Bohol Earthquake Action Plan (October 2013 - April 2014)</t>
  </si>
  <si>
    <t>occupied Palestinian territory 2013</t>
  </si>
  <si>
    <t>Niger 2013</t>
  </si>
  <si>
    <t>Mauritania 2013</t>
  </si>
  <si>
    <t>Mali 2013</t>
  </si>
  <si>
    <t>Kenya Emergency Humanitarian Response Plan 2013</t>
  </si>
  <si>
    <t>Haiti Humanitarian Action Plan 2013</t>
  </si>
  <si>
    <t>Djibouti 2013</t>
  </si>
  <si>
    <t>Democratic Republic of the Congo 2013</t>
  </si>
  <si>
    <t>Chad 2013</t>
  </si>
  <si>
    <t>Burkina Faso 2013</t>
  </si>
  <si>
    <t>Afghanistan 2013</t>
  </si>
  <si>
    <t>Uncommitted
pledges USD
D</t>
  </si>
  <si>
    <t>Unmet requirements
USD
B-C</t>
  </si>
  <si>
    <t>% Covered
C/B</t>
  </si>
  <si>
    <t>Funding
C</t>
  </si>
  <si>
    <t>Appeal 
Launch Date</t>
  </si>
  <si>
    <r>
      <t>http://fts.unocha.org    (</t>
    </r>
    <r>
      <rPr>
        <i/>
        <sz val="9"/>
        <color indexed="8"/>
        <rFont val="Times New Roman"/>
        <family val="1"/>
      </rPr>
      <t>Table ref: R21</t>
    </r>
    <r>
      <rPr>
        <sz val="9"/>
        <color indexed="8"/>
        <rFont val="Times New Roman"/>
        <family val="1"/>
      </rPr>
      <t>)</t>
    </r>
  </si>
  <si>
    <t>Consolidated &amp; Flash Appeals 2013</t>
  </si>
  <si>
    <t>Total</t>
  </si>
  <si>
    <t>Emergency/ distress relief</t>
  </si>
  <si>
    <t>Other ODA (exc debt relief)</t>
  </si>
  <si>
    <t>EC</t>
  </si>
  <si>
    <t>Carry-over</t>
  </si>
  <si>
    <t>Various</t>
  </si>
  <si>
    <t>% total funding</t>
  </si>
  <si>
    <t>Sum of USD committed/contributed</t>
  </si>
  <si>
    <t>Row Labels</t>
  </si>
  <si>
    <t>Grand Total</t>
  </si>
  <si>
    <t>2013</t>
  </si>
  <si>
    <t>UN appeal</t>
  </si>
  <si>
    <t xml:space="preserve">Rank underfunded </t>
  </si>
  <si>
    <t>Downloaded on: 12 Dec 2013</t>
  </si>
  <si>
    <t xml:space="preserve">Total: 420 items returned </t>
  </si>
  <si>
    <t>CAF-13/H/59252/R/13107</t>
  </si>
  <si>
    <t>to rapidly meet the critical health needs of the internally displaced person in Central African Republic</t>
  </si>
  <si>
    <t>Emergency seed funding to support the response to displaced children and families in the Central African Republic focusing on assessments, operational set-up, child protection and health and nutrition (46.H.7-4-147)</t>
  </si>
  <si>
    <t>CAF-13/H/57920/R/5186</t>
  </si>
  <si>
    <t xml:space="preserve">Emergency support for the population affected by the politico-military crisis in CAR </t>
  </si>
  <si>
    <t>Venir en aide aux populations déplacées en raison du conflit politique</t>
  </si>
  <si>
    <t>Médecins du Monde</t>
  </si>
  <si>
    <t>Aider les populations affectées par le conflit dans les domaines de la nutrition et de la santé</t>
  </si>
  <si>
    <t>CAF-13/WS/53986/5853</t>
  </si>
  <si>
    <t>Improving the water and sanitation situation in the conflict-affected area of southwest Vakaga</t>
  </si>
  <si>
    <t>Various Recipients (details not yet provided)</t>
  </si>
  <si>
    <t>Venir en aide aux populations affectées par le conflit dans les domaines de la nutrition et des droits de l'homme</t>
  </si>
  <si>
    <t>Humanitarian medical emergency response in Bossangoa, Central African Republic (VN05 321.50 CAF 07/13)</t>
  </si>
  <si>
    <t>to be allocated to specific projects (CHF 13 01 2nd tranche)</t>
  </si>
  <si>
    <t>Chapman Freeborn Airchartering</t>
  </si>
  <si>
    <t>Logistics Support and Relief Commodities (USAID/OFDA)</t>
  </si>
  <si>
    <t>United Nations Humanitarian Air Service for Central African Republic (USAID/OFDA)</t>
  </si>
  <si>
    <t xml:space="preserve">_x000D_
Table B: Total Humanitarian Assistance per Donor (Appeal plus other*)_x000D_
Report as of 12-December-2013 </t>
  </si>
  <si>
    <t>Central African Republic 2013 (12/12/2013)</t>
  </si>
  <si>
    <t xml:space="preserve">_x000D_
Summary of Requirements and Pledges/Contributions by affected country/region_x000D_
Report as of 12-December-2013 </t>
  </si>
  <si>
    <t>Philippines - Typhoon Haiyan Strategic Response Plan (November 2013 - October 2014)</t>
  </si>
  <si>
    <t>Philippines Mindanao Action Plan 2013</t>
  </si>
  <si>
    <t>Unearmarked funds UN agencies</t>
  </si>
  <si>
    <t>Funding</t>
  </si>
  <si>
    <t>Private donors</t>
  </si>
  <si>
    <t>Unmet requirements</t>
  </si>
  <si>
    <t>Revised 
requirements</t>
  </si>
  <si>
    <t>Cluster not specified</t>
  </si>
  <si>
    <t>Coordination and support services</t>
  </si>
  <si>
    <t>Early recovery</t>
  </si>
  <si>
    <t>Education</t>
  </si>
  <si>
    <t>Emergency Shelter</t>
  </si>
  <si>
    <t>Emergency telecoms</t>
  </si>
  <si>
    <t>Food security</t>
  </si>
  <si>
    <t>Health</t>
  </si>
  <si>
    <t>Logisitcs</t>
  </si>
  <si>
    <t>Multi-sector assistance refugees</t>
  </si>
  <si>
    <t>Nutrition</t>
  </si>
  <si>
    <t>Protection</t>
  </si>
  <si>
    <t>Water, sanitation and hygiene</t>
  </si>
  <si>
    <t xml:space="preserve">Central African Republic 2004   </t>
  </si>
  <si>
    <t xml:space="preserve">Central African Republic 2005   </t>
  </si>
  <si>
    <t xml:space="preserve">Central African Republic 2006   </t>
  </si>
  <si>
    <t xml:space="preserve">Central African Republic 2007   </t>
  </si>
  <si>
    <t xml:space="preserve">Central African Republic 2008   </t>
  </si>
  <si>
    <t>Revised requirements</t>
  </si>
  <si>
    <t>% needs met</t>
  </si>
  <si>
    <t>% of year's total appeal funding</t>
  </si>
  <si>
    <t>% of year's total appeal requirements</t>
  </si>
  <si>
    <t>UAE</t>
  </si>
  <si>
    <t>Source: UN OCHA FTS and OECD DAC data</t>
  </si>
  <si>
    <t>OECD DAC data</t>
  </si>
  <si>
    <t>Source: OECD DAC  and UN OCHA FTS data</t>
  </si>
</sst>
</file>

<file path=xl/styles.xml><?xml version="1.0" encoding="utf-8"?>
<styleSheet xmlns="http://schemas.openxmlformats.org/spreadsheetml/2006/main">
  <numFmts count="9">
    <numFmt numFmtId="43" formatCode="_-* #,##0.00_-;\-* #,##0.00_-;_-* &quot;-&quot;??_-;_-@_-"/>
    <numFmt numFmtId="164" formatCode="#,##0.0"/>
    <numFmt numFmtId="165" formatCode="&quot;$&quot;#,##0.00"/>
    <numFmt numFmtId="166" formatCode="0.0%"/>
    <numFmt numFmtId="167" formatCode="_-* #,##0_-;\-* #,##0_-;_-* &quot;-&quot;??_-;_-@_-"/>
    <numFmt numFmtId="168" formatCode="[$-409]d\-mmm\-yyyy;@"/>
    <numFmt numFmtId="169" formatCode="[$-409]d\-mmm\-yy;@"/>
    <numFmt numFmtId="170" formatCode="0.0"/>
    <numFmt numFmtId="171" formatCode="_-* #,##0.0_-;\-* #,##0.0_-;_-* &quot;-&quot;??_-;_-@_-"/>
  </numFmts>
  <fonts count="36">
    <font>
      <sz val="10"/>
      <color rgb="FF000000"/>
      <name val="Arial"/>
    </font>
    <font>
      <sz val="10"/>
      <color rgb="FF000000"/>
      <name val="Arial"/>
      <family val="2"/>
    </font>
    <font>
      <sz val="11"/>
      <color indexed="8"/>
      <name val="Calibri"/>
      <family val="2"/>
    </font>
    <font>
      <b/>
      <sz val="11"/>
      <color indexed="8"/>
      <name val="Calibri"/>
      <family val="2"/>
    </font>
    <font>
      <sz val="9"/>
      <color indexed="8"/>
      <name val="Times New Roman"/>
      <family val="1"/>
    </font>
    <font>
      <i/>
      <sz val="8"/>
      <color indexed="8"/>
      <name val="Arial"/>
      <family val="2"/>
    </font>
    <font>
      <b/>
      <sz val="9"/>
      <color indexed="8"/>
      <name val="Arial"/>
      <family val="2"/>
    </font>
    <font>
      <sz val="8"/>
      <color indexed="8"/>
      <name val="Arial"/>
      <family val="2"/>
    </font>
    <font>
      <sz val="9"/>
      <color indexed="8"/>
      <name val="Arial"/>
      <family val="2"/>
    </font>
    <font>
      <b/>
      <sz val="10"/>
      <color indexed="8"/>
      <name val="Arial"/>
      <family val="2"/>
    </font>
    <font>
      <i/>
      <sz val="8"/>
      <color indexed="8"/>
      <name val="Times New Roman"/>
      <family val="1"/>
    </font>
    <font>
      <sz val="11"/>
      <color indexed="9"/>
      <name val="Calibri"/>
      <family val="2"/>
    </font>
    <font>
      <sz val="11"/>
      <color rgb="FF9C0006"/>
      <name val="Calibri"/>
      <family val="2"/>
    </font>
    <font>
      <b/>
      <sz val="11"/>
      <color rgb="FFFA7D00"/>
      <name val="Calibri"/>
      <family val="2"/>
    </font>
    <font>
      <b/>
      <sz val="11"/>
      <color indexed="9"/>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indexed="10"/>
      <name val="Calibri"/>
      <family val="2"/>
    </font>
    <font>
      <i/>
      <sz val="9"/>
      <color indexed="8"/>
      <name val="Times New Roman"/>
      <family val="1"/>
    </font>
    <font>
      <i/>
      <sz val="9"/>
      <color indexed="8"/>
      <name val="Arial"/>
      <family val="2"/>
    </font>
    <font>
      <sz val="10"/>
      <color indexed="8"/>
      <name val="Arial"/>
      <family val="2"/>
    </font>
    <font>
      <sz val="10"/>
      <name val="Arial"/>
      <family val="2"/>
    </font>
    <font>
      <sz val="8"/>
      <name val="Arial"/>
      <family val="2"/>
    </font>
    <font>
      <i/>
      <sz val="11"/>
      <color indexed="8"/>
      <name val="Calibri"/>
      <family val="2"/>
    </font>
    <font>
      <sz val="11"/>
      <color rgb="FF000000"/>
      <name val="Calibri"/>
      <family val="2"/>
      <scheme val="minor"/>
    </font>
    <font>
      <sz val="11"/>
      <color indexed="8"/>
      <name val="Calibri"/>
      <family val="2"/>
      <scheme val="minor"/>
    </font>
    <font>
      <b/>
      <sz val="11"/>
      <color indexed="8"/>
      <name val="Calibri"/>
      <family val="2"/>
      <scheme val="minor"/>
    </font>
    <font>
      <sz val="11"/>
      <name val="Calibri"/>
      <family val="2"/>
      <scheme val="minor"/>
    </font>
  </fonts>
  <fills count="47">
    <fill>
      <patternFill patternType="none"/>
    </fill>
    <fill>
      <patternFill patternType="gray125"/>
    </fill>
    <fill>
      <patternFill patternType="solid">
        <fgColor theme="4" tint="0.79992065187536243"/>
        <bgColor indexed="64"/>
      </patternFill>
    </fill>
    <fill>
      <patternFill patternType="solid">
        <fgColor theme="4" tint="0.79989013336588644"/>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top/>
      <bottom style="thick">
        <color theme="4" tint="0.49989318521683401"/>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rgb="FFC0C0C0"/>
      </left>
      <right style="thin">
        <color rgb="FFC0C0C0"/>
      </right>
      <top style="thin">
        <color rgb="FFC0C0C0"/>
      </top>
      <bottom style="thin">
        <color rgb="FFC0C0C0"/>
      </bottom>
      <diagonal/>
    </border>
  </borders>
  <cellStyleXfs count="5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2" fillId="38" borderId="0" applyNumberFormat="0" applyBorder="0" applyAlignment="0" applyProtection="0"/>
    <xf numFmtId="0" fontId="13" fillId="39" borderId="3" applyNumberFormat="0" applyAlignment="0" applyProtection="0"/>
    <xf numFmtId="0" fontId="14" fillId="40" borderId="6" applyNumberFormat="0" applyAlignment="0" applyProtection="0"/>
    <xf numFmtId="0" fontId="15" fillId="0" borderId="0" applyNumberFormat="0" applyFill="0" applyBorder="0" applyAlignment="0" applyProtection="0"/>
    <xf numFmtId="0" fontId="16" fillId="41" borderId="0" applyNumberFormat="0" applyBorder="0" applyAlignment="0" applyProtection="0"/>
    <xf numFmtId="0" fontId="17" fillId="0" borderId="1" applyNumberFormat="0" applyFill="0" applyAlignment="0" applyProtection="0"/>
    <xf numFmtId="0" fontId="18" fillId="0" borderId="9" applyNumberFormat="0" applyFill="0" applyAlignment="0" applyProtection="0"/>
    <xf numFmtId="0" fontId="18" fillId="0" borderId="10"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0" fillId="42" borderId="3" applyNumberFormat="0" applyAlignment="0" applyProtection="0"/>
    <xf numFmtId="0" fontId="21" fillId="0" borderId="5" applyNumberFormat="0" applyFill="0" applyAlignment="0" applyProtection="0"/>
    <xf numFmtId="0" fontId="22" fillId="43" borderId="0" applyNumberFormat="0" applyBorder="0" applyAlignment="0" applyProtection="0"/>
    <xf numFmtId="0" fontId="2" fillId="44" borderId="7" applyNumberFormat="0" applyFont="0" applyAlignment="0" applyProtection="0"/>
    <xf numFmtId="0" fontId="23" fillId="39" borderId="4" applyNumberFormat="0" applyAlignment="0" applyProtection="0"/>
    <xf numFmtId="0" fontId="24" fillId="0" borderId="0" applyNumberFormat="0" applyFill="0" applyBorder="0" applyAlignment="0" applyProtection="0"/>
    <xf numFmtId="0" fontId="3" fillId="0" borderId="8" applyNumberFormat="0" applyFill="0" applyAlignment="0" applyProtection="0"/>
    <xf numFmtId="0" fontId="25" fillId="0" borderId="0" applyNumberFormat="0" applyFill="0" applyBorder="0" applyAlignment="0" applyProtection="0"/>
    <xf numFmtId="0" fontId="29" fillId="0" borderId="0"/>
  </cellStyleXfs>
  <cellXfs count="119">
    <xf numFmtId="0" fontId="0" fillId="0" borderId="0" xfId="0" applyAlignment="1">
      <alignment wrapText="1"/>
    </xf>
    <xf numFmtId="0" fontId="0" fillId="0" borderId="0" xfId="0" applyAlignment="1">
      <alignment horizontal="left" wrapText="1"/>
    </xf>
    <xf numFmtId="0" fontId="2" fillId="0" borderId="0" xfId="3" applyFont="1"/>
    <xf numFmtId="0" fontId="3" fillId="0" borderId="0" xfId="3" applyFont="1" applyAlignment="1">
      <alignment horizontal="center" vertical="center"/>
    </xf>
    <xf numFmtId="0" fontId="2" fillId="0" borderId="0" xfId="3" applyFont="1" applyAlignment="1">
      <alignment horizontal="center" vertical="center"/>
    </xf>
    <xf numFmtId="0" fontId="2" fillId="0" borderId="0" xfId="3" applyFont="1" applyAlignment="1">
      <alignment readingOrder="1"/>
    </xf>
    <xf numFmtId="49" fontId="10" fillId="0" borderId="0" xfId="3" applyNumberFormat="1" applyFont="1" applyAlignment="1">
      <alignment vertical="top" wrapText="1" readingOrder="1"/>
    </xf>
    <xf numFmtId="0" fontId="2" fillId="0" borderId="0" xfId="3" applyFont="1" applyAlignment="1">
      <alignment horizontal="left"/>
    </xf>
    <xf numFmtId="0" fontId="5" fillId="0" borderId="0" xfId="3" applyFont="1" applyAlignment="1">
      <alignment horizontal="left" vertical="top" wrapText="1" readingOrder="1"/>
    </xf>
    <xf numFmtId="0" fontId="32" fillId="0" borderId="0" xfId="0" applyFont="1" applyAlignment="1"/>
    <xf numFmtId="0" fontId="32" fillId="0" borderId="0" xfId="0" applyFont="1" applyAlignment="1">
      <alignment horizontal="center" wrapText="1"/>
    </xf>
    <xf numFmtId="3" fontId="32" fillId="0" borderId="0" xfId="0" applyNumberFormat="1" applyFont="1" applyAlignment="1">
      <alignment horizontal="center" wrapText="1"/>
    </xf>
    <xf numFmtId="0" fontId="32" fillId="0" borderId="0" xfId="0" applyFont="1" applyAlignment="1">
      <alignment wrapText="1"/>
    </xf>
    <xf numFmtId="9" fontId="32" fillId="0" borderId="0" xfId="2" applyFont="1" applyAlignment="1">
      <alignment horizontal="center" wrapText="1"/>
    </xf>
    <xf numFmtId="9" fontId="33" fillId="0" borderId="0" xfId="2" applyFont="1" applyAlignment="1">
      <alignment horizontal="center" vertical="center"/>
    </xf>
    <xf numFmtId="0" fontId="34" fillId="0" borderId="0" xfId="3" applyFont="1" applyAlignment="1">
      <alignment horizontal="center" vertical="top" wrapText="1"/>
    </xf>
    <xf numFmtId="3" fontId="34" fillId="0" borderId="0" xfId="3" applyNumberFormat="1" applyFont="1" applyAlignment="1">
      <alignment horizontal="center" vertical="top" wrapText="1"/>
    </xf>
    <xf numFmtId="0" fontId="33" fillId="0" borderId="0" xfId="3" applyFont="1" applyAlignment="1">
      <alignment horizontal="left" vertical="top" wrapText="1"/>
    </xf>
    <xf numFmtId="166" fontId="33" fillId="0" borderId="0" xfId="3" applyNumberFormat="1" applyFont="1" applyAlignment="1">
      <alignment horizontal="center" vertical="top" wrapText="1"/>
    </xf>
    <xf numFmtId="164" fontId="33" fillId="0" borderId="0" xfId="3" applyNumberFormat="1" applyFont="1" applyAlignment="1">
      <alignment horizontal="center" vertical="top" wrapText="1"/>
    </xf>
    <xf numFmtId="166" fontId="32" fillId="0" borderId="0" xfId="2" applyNumberFormat="1" applyFont="1" applyAlignment="1">
      <alignment horizontal="center" wrapText="1"/>
    </xf>
    <xf numFmtId="0" fontId="0" fillId="0" borderId="0" xfId="0" pivotButton="1" applyAlignment="1">
      <alignment wrapText="1"/>
    </xf>
    <xf numFmtId="1" fontId="32" fillId="0" borderId="0" xfId="0" applyNumberFormat="1" applyFont="1" applyAlignment="1">
      <alignment horizontal="center" wrapText="1"/>
    </xf>
    <xf numFmtId="0" fontId="32" fillId="0" borderId="0" xfId="0" applyFont="1" applyAlignment="1">
      <alignment horizontal="left" wrapText="1"/>
    </xf>
    <xf numFmtId="49" fontId="32" fillId="0" borderId="0" xfId="0" applyNumberFormat="1" applyFont="1" applyAlignment="1">
      <alignment horizontal="left" wrapText="1"/>
    </xf>
    <xf numFmtId="43" fontId="30" fillId="0" borderId="14" xfId="0" applyNumberFormat="1" applyFont="1" applyBorder="1" applyAlignment="1">
      <alignment horizontal="right"/>
    </xf>
    <xf numFmtId="1" fontId="35" fillId="0" borderId="14" xfId="0" applyNumberFormat="1" applyFont="1" applyBorder="1" applyAlignment="1">
      <alignment horizontal="center"/>
    </xf>
    <xf numFmtId="49" fontId="32" fillId="0" borderId="0" xfId="0" applyNumberFormat="1" applyFont="1" applyAlignment="1">
      <alignment wrapText="1"/>
    </xf>
    <xf numFmtId="49" fontId="32" fillId="0" borderId="0" xfId="0" applyNumberFormat="1" applyFont="1" applyAlignment="1">
      <alignment horizontal="center" vertical="center" wrapText="1"/>
    </xf>
    <xf numFmtId="3" fontId="33" fillId="0" borderId="0" xfId="0" applyNumberFormat="1" applyFont="1" applyFill="1" applyAlignment="1">
      <alignment horizontal="center" vertical="center"/>
    </xf>
    <xf numFmtId="3" fontId="32" fillId="0" borderId="0" xfId="0" applyNumberFormat="1" applyFont="1" applyAlignment="1">
      <alignment horizontal="center" vertical="center" wrapText="1"/>
    </xf>
    <xf numFmtId="9" fontId="32" fillId="0" borderId="0" xfId="2" applyFont="1" applyAlignment="1">
      <alignment horizontal="center" vertical="center" wrapText="1"/>
    </xf>
    <xf numFmtId="3" fontId="33" fillId="0" borderId="0" xfId="3" applyNumberFormat="1" applyFont="1" applyFill="1" applyAlignment="1">
      <alignment horizontal="center" vertical="center"/>
    </xf>
    <xf numFmtId="1" fontId="32" fillId="0" borderId="0" xfId="0" applyNumberFormat="1" applyFont="1" applyAlignment="1">
      <alignment horizontal="center" vertical="center" wrapText="1"/>
    </xf>
    <xf numFmtId="0" fontId="32" fillId="0" borderId="0" xfId="0" applyFont="1" applyAlignment="1">
      <alignment horizontal="center" vertical="center" wrapText="1"/>
    </xf>
    <xf numFmtId="0" fontId="32" fillId="0" borderId="0" xfId="0" applyFont="1" applyAlignment="1">
      <alignment horizontal="center" vertical="center"/>
    </xf>
    <xf numFmtId="1" fontId="33" fillId="0" borderId="0" xfId="1" applyNumberFormat="1" applyFont="1" applyFill="1" applyAlignment="1">
      <alignment horizontal="center" vertical="center"/>
    </xf>
    <xf numFmtId="0" fontId="2" fillId="0" borderId="0" xfId="3" applyFont="1" applyAlignment="1">
      <alignment vertical="top"/>
    </xf>
    <xf numFmtId="0" fontId="0" fillId="0" borderId="0" xfId="0"/>
    <xf numFmtId="0" fontId="30" fillId="45" borderId="12" xfId="0" applyFont="1" applyFill="1" applyBorder="1" applyAlignment="1">
      <alignment horizontal="center" vertical="center" wrapText="1"/>
    </xf>
    <xf numFmtId="3" fontId="30" fillId="46" borderId="13" xfId="0" applyNumberFormat="1" applyFont="1" applyFill="1" applyBorder="1" applyAlignment="1">
      <alignment vertical="top" wrapText="1"/>
    </xf>
    <xf numFmtId="0" fontId="30" fillId="46" borderId="13" xfId="0" applyFont="1" applyFill="1" applyBorder="1" applyAlignment="1">
      <alignment vertical="top" wrapText="1"/>
    </xf>
    <xf numFmtId="168" fontId="30" fillId="46" borderId="13" xfId="0" applyNumberFormat="1" applyFont="1" applyFill="1" applyBorder="1" applyAlignment="1">
      <alignment vertical="top" wrapText="1"/>
    </xf>
    <xf numFmtId="0" fontId="0" fillId="0" borderId="0" xfId="0" applyNumberFormat="1" applyAlignment="1">
      <alignment wrapText="1"/>
    </xf>
    <xf numFmtId="43" fontId="0" fillId="0" borderId="0" xfId="0" applyNumberFormat="1" applyAlignment="1">
      <alignment wrapText="1"/>
    </xf>
    <xf numFmtId="0" fontId="2" fillId="0" borderId="0" xfId="0" applyFont="1"/>
    <xf numFmtId="0" fontId="2" fillId="0" borderId="0" xfId="0" applyFont="1" applyAlignment="1">
      <alignment wrapText="1"/>
    </xf>
    <xf numFmtId="0" fontId="6" fillId="0" borderId="0" xfId="0" applyFont="1" applyAlignment="1">
      <alignment horizontal="center" vertical="top" wrapText="1"/>
    </xf>
    <xf numFmtId="3" fontId="6" fillId="0" borderId="0" xfId="0" applyNumberFormat="1" applyFont="1" applyAlignment="1">
      <alignment horizontal="center" vertical="top" wrapText="1"/>
    </xf>
    <xf numFmtId="0" fontId="3" fillId="0" borderId="0" xfId="0" applyFont="1" applyAlignment="1">
      <alignment horizontal="center" vertical="center"/>
    </xf>
    <xf numFmtId="0" fontId="7" fillId="0" borderId="0" xfId="0" applyFont="1" applyAlignment="1">
      <alignment horizontal="left" vertical="top" wrapText="1"/>
    </xf>
    <xf numFmtId="3" fontId="7" fillId="0" borderId="0" xfId="0" applyNumberFormat="1" applyFont="1" applyAlignment="1">
      <alignment horizontal="right" vertical="top" wrapText="1"/>
    </xf>
    <xf numFmtId="166" fontId="8" fillId="0" borderId="0" xfId="0" applyNumberFormat="1" applyFont="1" applyAlignment="1">
      <alignment horizontal="right" vertical="top" wrapText="1"/>
    </xf>
    <xf numFmtId="3" fontId="7" fillId="0" borderId="0" xfId="0" applyNumberFormat="1" applyFont="1" applyAlignment="1">
      <alignment horizontal="right" vertical="top"/>
    </xf>
    <xf numFmtId="0" fontId="2" fillId="0" borderId="0" xfId="0" applyFont="1" applyAlignment="1">
      <alignment horizontal="center" vertical="center"/>
    </xf>
    <xf numFmtId="166" fontId="6" fillId="0" borderId="0" xfId="0" applyNumberFormat="1" applyFont="1" applyAlignment="1">
      <alignment horizontal="right" vertical="top" wrapText="1"/>
    </xf>
    <xf numFmtId="0" fontId="6" fillId="0" borderId="0" xfId="0" applyFont="1" applyAlignment="1">
      <alignment horizontal="right" vertical="top"/>
    </xf>
    <xf numFmtId="3" fontId="9" fillId="0" borderId="0" xfId="0" applyNumberFormat="1" applyFont="1" applyAlignment="1">
      <alignment horizontal="right" vertical="top"/>
    </xf>
    <xf numFmtId="166" fontId="9" fillId="0" borderId="0" xfId="0" applyNumberFormat="1" applyFont="1" applyAlignment="1">
      <alignment horizontal="right" vertical="top"/>
    </xf>
    <xf numFmtId="0" fontId="2" fillId="0" borderId="0" xfId="0" applyFont="1" applyAlignment="1">
      <alignment readingOrder="1"/>
    </xf>
    <xf numFmtId="0" fontId="6" fillId="0" borderId="0" xfId="0" applyFont="1" applyAlignment="1">
      <alignment horizontal="left" vertical="top" wrapText="1"/>
    </xf>
    <xf numFmtId="9" fontId="7" fillId="0" borderId="0" xfId="0" applyNumberFormat="1" applyFont="1" applyAlignment="1">
      <alignment horizontal="right" vertical="top"/>
    </xf>
    <xf numFmtId="3" fontId="3" fillId="0" borderId="0" xfId="0" applyNumberFormat="1" applyFont="1" applyAlignment="1">
      <alignment horizontal="right" vertical="top"/>
    </xf>
    <xf numFmtId="166" fontId="3" fillId="0" borderId="0" xfId="0" applyNumberFormat="1" applyFont="1" applyAlignment="1">
      <alignment horizontal="right" vertical="top"/>
    </xf>
    <xf numFmtId="0" fontId="3" fillId="0" borderId="0" xfId="0" applyFont="1" applyAlignment="1">
      <alignment horizontal="right"/>
    </xf>
    <xf numFmtId="3" fontId="2" fillId="0" borderId="0" xfId="0" applyNumberFormat="1" applyFont="1"/>
    <xf numFmtId="49" fontId="10" fillId="0" borderId="0" xfId="0" applyNumberFormat="1" applyFont="1" applyAlignment="1">
      <alignment vertical="top" wrapText="1" readingOrder="1"/>
    </xf>
    <xf numFmtId="0" fontId="2" fillId="0" borderId="0" xfId="0" applyFont="1" applyAlignment="1">
      <alignment vertical="top"/>
    </xf>
    <xf numFmtId="169" fontId="7" fillId="0" borderId="0" xfId="0" applyNumberFormat="1" applyFont="1" applyAlignment="1">
      <alignment horizontal="right" vertical="top" wrapText="1"/>
    </xf>
    <xf numFmtId="9" fontId="3" fillId="0" borderId="0" xfId="0" applyNumberFormat="1" applyFont="1" applyAlignment="1">
      <alignment horizontal="right" vertical="top"/>
    </xf>
    <xf numFmtId="0" fontId="2" fillId="0" borderId="0" xfId="0" applyFont="1" applyAlignment="1">
      <alignment horizontal="left"/>
    </xf>
    <xf numFmtId="3" fontId="33" fillId="0" borderId="0" xfId="0" applyNumberFormat="1" applyFont="1" applyFill="1" applyAlignment="1">
      <alignment horizontal="center" vertical="top" wrapText="1"/>
    </xf>
    <xf numFmtId="164" fontId="7" fillId="0" borderId="0" xfId="0" applyNumberFormat="1" applyFont="1" applyAlignment="1">
      <alignment horizontal="right" vertical="top" wrapText="1"/>
    </xf>
    <xf numFmtId="164" fontId="7" fillId="0" borderId="0" xfId="0" applyNumberFormat="1" applyFont="1" applyAlignment="1">
      <alignment horizontal="right" vertical="top"/>
    </xf>
    <xf numFmtId="0" fontId="32" fillId="0" borderId="0" xfId="0" applyFont="1" applyBorder="1" applyAlignment="1">
      <alignment vertical="top"/>
    </xf>
    <xf numFmtId="167" fontId="32" fillId="0" borderId="0" xfId="0" applyNumberFormat="1" applyFont="1" applyBorder="1" applyAlignment="1">
      <alignment vertical="top"/>
    </xf>
    <xf numFmtId="166" fontId="32" fillId="0" borderId="0" xfId="0" applyNumberFormat="1" applyFont="1" applyBorder="1" applyAlignment="1">
      <alignment vertical="top" wrapText="1"/>
    </xf>
    <xf numFmtId="171" fontId="32" fillId="0" borderId="0" xfId="0" applyNumberFormat="1" applyFont="1" applyBorder="1" applyAlignment="1">
      <alignment vertical="top"/>
    </xf>
    <xf numFmtId="166" fontId="32" fillId="0" borderId="0" xfId="2" applyNumberFormat="1" applyFont="1" applyBorder="1" applyAlignment="1">
      <alignment vertical="top"/>
    </xf>
    <xf numFmtId="167" fontId="32" fillId="0" borderId="0" xfId="0" applyNumberFormat="1" applyFont="1" applyBorder="1" applyAlignment="1">
      <alignment vertical="top" wrapText="1"/>
    </xf>
    <xf numFmtId="0" fontId="0" fillId="0" borderId="0" xfId="0" applyAlignment="1">
      <alignment wrapText="1"/>
    </xf>
    <xf numFmtId="0" fontId="10" fillId="0" borderId="0" xfId="3" applyNumberFormat="1" applyFont="1" applyAlignment="1">
      <alignment vertical="top" wrapText="1" readingOrder="1"/>
    </xf>
    <xf numFmtId="0" fontId="2" fillId="0" borderId="0" xfId="3" applyNumberFormat="1" applyFont="1" applyAlignment="1">
      <alignment vertical="top"/>
    </xf>
    <xf numFmtId="0" fontId="3" fillId="0" borderId="0" xfId="3" applyNumberFormat="1" applyFont="1" applyAlignment="1">
      <alignment vertical="top"/>
    </xf>
    <xf numFmtId="0" fontId="2" fillId="0" borderId="0" xfId="3" applyNumberFormat="1" applyFont="1" applyAlignment="1">
      <alignment wrapText="1"/>
    </xf>
    <xf numFmtId="0" fontId="4" fillId="0" borderId="0" xfId="3" applyFont="1" applyAlignment="1">
      <alignment vertical="top" wrapText="1"/>
    </xf>
    <xf numFmtId="0" fontId="5" fillId="0" borderId="0" xfId="3" applyFont="1" applyAlignment="1">
      <alignment vertical="top"/>
    </xf>
    <xf numFmtId="0" fontId="10" fillId="0" borderId="0" xfId="0" applyNumberFormat="1" applyFont="1" applyAlignment="1">
      <alignment vertical="top" wrapText="1" readingOrder="1"/>
    </xf>
    <xf numFmtId="0" fontId="2" fillId="0" borderId="0" xfId="0" applyNumberFormat="1" applyFont="1" applyAlignment="1">
      <alignment vertical="top" wrapText="1" readingOrder="1"/>
    </xf>
    <xf numFmtId="0" fontId="27" fillId="0" borderId="0" xfId="3" applyFont="1" applyAlignment="1">
      <alignment vertical="top"/>
    </xf>
    <xf numFmtId="0" fontId="2" fillId="0" borderId="0" xfId="0" applyNumberFormat="1" applyFont="1" applyAlignment="1">
      <alignment vertical="top"/>
    </xf>
    <xf numFmtId="0" fontId="2" fillId="0" borderId="0" xfId="0" applyFont="1" applyAlignment="1">
      <alignment vertical="top"/>
    </xf>
    <xf numFmtId="0" fontId="2" fillId="0" borderId="0" xfId="3" applyFont="1" applyAlignment="1">
      <alignment vertical="top" shrinkToFit="1"/>
    </xf>
    <xf numFmtId="0" fontId="9" fillId="0" borderId="0" xfId="0" applyFont="1" applyAlignment="1">
      <alignment vertical="top" wrapText="1"/>
    </xf>
    <xf numFmtId="0" fontId="28" fillId="0" borderId="0" xfId="0" applyFont="1" applyAlignment="1">
      <alignment vertical="top" wrapText="1"/>
    </xf>
    <xf numFmtId="0" fontId="28" fillId="0" borderId="0" xfId="0" applyFont="1" applyAlignment="1">
      <alignment horizontal="left" vertical="top" wrapText="1"/>
    </xf>
    <xf numFmtId="0" fontId="28" fillId="0" borderId="0" xfId="0" applyFont="1" applyAlignment="1">
      <alignment wrapText="1"/>
    </xf>
    <xf numFmtId="0" fontId="4" fillId="0" borderId="0" xfId="0" applyFont="1" applyAlignment="1">
      <alignment vertical="top" wrapText="1"/>
    </xf>
    <xf numFmtId="0" fontId="3" fillId="0" borderId="0" xfId="0" applyNumberFormat="1" applyFont="1" applyAlignment="1">
      <alignment vertical="top"/>
    </xf>
    <xf numFmtId="0" fontId="3" fillId="0" borderId="0" xfId="0" applyFont="1" applyAlignment="1">
      <alignment vertical="top"/>
    </xf>
    <xf numFmtId="0" fontId="2" fillId="0" borderId="0" xfId="0" applyNumberFormat="1" applyFont="1" applyAlignment="1">
      <alignment wrapText="1"/>
    </xf>
    <xf numFmtId="0" fontId="2" fillId="0" borderId="0" xfId="0" applyFont="1" applyAlignment="1">
      <alignment wrapText="1"/>
    </xf>
    <xf numFmtId="0" fontId="2" fillId="0" borderId="0" xfId="0" applyFont="1" applyAlignment="1"/>
    <xf numFmtId="0" fontId="27" fillId="0" borderId="0" xfId="0" applyFont="1" applyAlignment="1">
      <alignment vertical="top"/>
    </xf>
    <xf numFmtId="0" fontId="31" fillId="0" borderId="0" xfId="0" applyFont="1" applyAlignment="1"/>
    <xf numFmtId="0" fontId="30" fillId="0" borderId="11" xfId="0" applyFont="1" applyBorder="1" applyAlignment="1">
      <alignment horizontal="left" vertical="top" wrapText="1"/>
    </xf>
    <xf numFmtId="0" fontId="0" fillId="0" borderId="0" xfId="0"/>
    <xf numFmtId="49" fontId="32" fillId="0" borderId="0" xfId="0" applyNumberFormat="1" applyFont="1" applyAlignment="1">
      <alignment horizontal="center" wrapText="1"/>
    </xf>
    <xf numFmtId="164" fontId="32" fillId="0" borderId="0" xfId="0" applyNumberFormat="1" applyFont="1" applyAlignment="1">
      <alignment horizontal="center" wrapText="1"/>
    </xf>
    <xf numFmtId="165" fontId="32" fillId="0" borderId="0" xfId="0" applyNumberFormat="1" applyFont="1" applyAlignment="1">
      <alignment horizontal="center" wrapText="1"/>
    </xf>
    <xf numFmtId="0" fontId="32" fillId="0" borderId="0" xfId="0" applyFont="1" applyAlignment="1">
      <alignment wrapText="1"/>
    </xf>
    <xf numFmtId="0" fontId="7" fillId="0" borderId="0" xfId="0" applyFont="1" applyFill="1" applyAlignment="1">
      <alignment horizontal="left" vertical="top" wrapText="1"/>
    </xf>
    <xf numFmtId="169" fontId="7" fillId="0" borderId="0" xfId="0" applyNumberFormat="1" applyFont="1" applyFill="1" applyAlignment="1">
      <alignment horizontal="right" vertical="top" wrapText="1"/>
    </xf>
    <xf numFmtId="3" fontId="7" fillId="0" borderId="0" xfId="0" applyNumberFormat="1" applyFont="1" applyFill="1" applyAlignment="1">
      <alignment horizontal="right" vertical="top" wrapText="1"/>
    </xf>
    <xf numFmtId="9" fontId="7" fillId="0" borderId="0" xfId="0" applyNumberFormat="1" applyFont="1" applyFill="1" applyAlignment="1">
      <alignment horizontal="right" vertical="top"/>
    </xf>
    <xf numFmtId="3" fontId="7" fillId="0" borderId="0" xfId="0" applyNumberFormat="1" applyFont="1" applyFill="1" applyAlignment="1">
      <alignment horizontal="right" vertical="top"/>
    </xf>
    <xf numFmtId="0" fontId="32" fillId="0" borderId="0" xfId="0" applyFont="1" applyAlignment="1">
      <alignment horizontal="left"/>
    </xf>
    <xf numFmtId="164" fontId="32" fillId="0" borderId="0" xfId="0" applyNumberFormat="1" applyFont="1" applyAlignment="1">
      <alignment horizontal="left"/>
    </xf>
    <xf numFmtId="170" fontId="32" fillId="0" borderId="0" xfId="0" applyNumberFormat="1" applyFont="1" applyAlignment="1">
      <alignment wrapText="1"/>
    </xf>
  </cellXfs>
  <cellStyles count="59">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Explanatory Text 2" xfId="43"/>
    <cellStyle name="Good 2" xfId="44"/>
    <cellStyle name="Heading 1 2" xfId="45"/>
    <cellStyle name="Heading 2 2" xfId="46"/>
    <cellStyle name="Heading 2 2 2" xfId="47"/>
    <cellStyle name="Heading 3 2" xfId="48"/>
    <cellStyle name="Heading 4 2" xfId="49"/>
    <cellStyle name="Input 2" xfId="50"/>
    <cellStyle name="Linked Cell 2" xfId="51"/>
    <cellStyle name="Neutral 2" xfId="52"/>
    <cellStyle name="Normal" xfId="0" builtinId="0"/>
    <cellStyle name="Normal 2" xfId="3"/>
    <cellStyle name="Normal 3" xfId="58"/>
    <cellStyle name="Note 2" xfId="53"/>
    <cellStyle name="Output 2" xfId="54"/>
    <cellStyle name="Percent" xfId="2" builtinId="5"/>
    <cellStyle name="Title 2" xfId="55"/>
    <cellStyle name="Total 2" xfId="56"/>
    <cellStyle name="Warning Text 2" xfId="57"/>
  </cellStyles>
  <dxfs count="1">
    <dxf>
      <numFmt numFmtId="35" formatCode="_-* #,##0.00_-;\-* #,##0.00_-;_-* &quot;-&quot;??_-;_-@_-"/>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'funding-CAR'!$B$1</c:f>
              <c:strCache>
                <c:ptCount val="1"/>
                <c:pt idx="0">
                  <c:v>Humanitarian assistance</c:v>
                </c:pt>
              </c:strCache>
            </c:strRef>
          </c:tx>
          <c:dLbls>
            <c:showVal val="1"/>
          </c:dLbls>
          <c:cat>
            <c:strRef>
              <c:f>'funding-CAR'!$A$2:$A$13</c:f>
              <c:strCach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strCache>
            </c:strRef>
          </c:cat>
          <c:val>
            <c:numRef>
              <c:f>'funding-CAR'!$B$2:$B$13</c:f>
              <c:numCache>
                <c:formatCode>0</c:formatCode>
                <c:ptCount val="12"/>
                <c:pt idx="0">
                  <c:v>8.3406045192275329</c:v>
                </c:pt>
                <c:pt idx="1">
                  <c:v>8.219638100003948</c:v>
                </c:pt>
                <c:pt idx="2">
                  <c:v>9.6775319044796326</c:v>
                </c:pt>
                <c:pt idx="3">
                  <c:v>8.4442848358473377</c:v>
                </c:pt>
                <c:pt idx="4">
                  <c:v>18.778965633081356</c:v>
                </c:pt>
                <c:pt idx="5">
                  <c:v>62.24077482037066</c:v>
                </c:pt>
                <c:pt idx="6">
                  <c:v>70.017674477363315</c:v>
                </c:pt>
                <c:pt idx="7">
                  <c:v>52.581952565917639</c:v>
                </c:pt>
                <c:pt idx="8">
                  <c:v>58.997125042460908</c:v>
                </c:pt>
                <c:pt idx="9">
                  <c:v>70.172609685163962</c:v>
                </c:pt>
                <c:pt idx="10">
                  <c:v>96.419365999999997</c:v>
                </c:pt>
                <c:pt idx="11">
                  <c:v>136.19626299999999</c:v>
                </c:pt>
              </c:numCache>
            </c:numRef>
          </c:val>
        </c:ser>
        <c:ser>
          <c:idx val="1"/>
          <c:order val="1"/>
          <c:tx>
            <c:strRef>
              <c:f>'funding-CAR'!$C$1</c:f>
              <c:strCache>
                <c:ptCount val="1"/>
                <c:pt idx="0">
                  <c:v>Other ODA (exc debt relief)</c:v>
                </c:pt>
              </c:strCache>
            </c:strRef>
          </c:tx>
          <c:cat>
            <c:strRef>
              <c:f>'funding-CAR'!$A$2:$A$13</c:f>
              <c:strCach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strCache>
            </c:strRef>
          </c:cat>
          <c:val>
            <c:numRef>
              <c:f>'funding-CAR'!$C$2:$C$13</c:f>
              <c:numCache>
                <c:formatCode>#,##0</c:formatCode>
                <c:ptCount val="12"/>
                <c:pt idx="0">
                  <c:v>84</c:v>
                </c:pt>
                <c:pt idx="1">
                  <c:v>61</c:v>
                </c:pt>
                <c:pt idx="2">
                  <c:v>125</c:v>
                </c:pt>
                <c:pt idx="3">
                  <c:v>97</c:v>
                </c:pt>
                <c:pt idx="4">
                  <c:v>131</c:v>
                </c:pt>
                <c:pt idx="5">
                  <c:v>123</c:v>
                </c:pt>
                <c:pt idx="6">
                  <c:v>174</c:v>
                </c:pt>
                <c:pt idx="7">
                  <c:v>197</c:v>
                </c:pt>
                <c:pt idx="8">
                  <c:v>172</c:v>
                </c:pt>
                <c:pt idx="9">
                  <c:v>197</c:v>
                </c:pt>
              </c:numCache>
            </c:numRef>
          </c:val>
        </c:ser>
        <c:overlap val="100"/>
        <c:axId val="67582976"/>
        <c:axId val="67597056"/>
      </c:barChart>
      <c:lineChart>
        <c:grouping val="standard"/>
        <c:ser>
          <c:idx val="2"/>
          <c:order val="2"/>
          <c:tx>
            <c:strRef>
              <c:f>'funding-CAR'!$D$1</c:f>
              <c:strCache>
                <c:ptCount val="1"/>
                <c:pt idx="0">
                  <c:v>Total ODA</c:v>
                </c:pt>
              </c:strCache>
            </c:strRef>
          </c:tx>
          <c:marker>
            <c:symbol val="none"/>
          </c:marker>
          <c:dLbls>
            <c:dLblPos val="t"/>
            <c:showVal val="1"/>
          </c:dLbls>
          <c:cat>
            <c:strRef>
              <c:f>'funding-CAR'!$A$2:$A$13</c:f>
              <c:strCach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strCache>
            </c:strRef>
          </c:cat>
          <c:val>
            <c:numRef>
              <c:f>'funding-CAR'!$D$2:$D$13</c:f>
              <c:numCache>
                <c:formatCode>0</c:formatCode>
                <c:ptCount val="12"/>
                <c:pt idx="0">
                  <c:v>92.44</c:v>
                </c:pt>
                <c:pt idx="1">
                  <c:v>68.989999999999995</c:v>
                </c:pt>
                <c:pt idx="2">
                  <c:v>134.87</c:v>
                </c:pt>
                <c:pt idx="3">
                  <c:v>105.88</c:v>
                </c:pt>
                <c:pt idx="4">
                  <c:v>149.63</c:v>
                </c:pt>
                <c:pt idx="5">
                  <c:v>185.65</c:v>
                </c:pt>
                <c:pt idx="6">
                  <c:v>244.12</c:v>
                </c:pt>
                <c:pt idx="7">
                  <c:v>249.64</c:v>
                </c:pt>
                <c:pt idx="8">
                  <c:v>231.42</c:v>
                </c:pt>
                <c:pt idx="9">
                  <c:v>267.06</c:v>
                </c:pt>
              </c:numCache>
            </c:numRef>
          </c:val>
        </c:ser>
        <c:marker val="1"/>
        <c:axId val="67582976"/>
        <c:axId val="67597056"/>
      </c:lineChart>
      <c:catAx>
        <c:axId val="67582976"/>
        <c:scaling>
          <c:orientation val="minMax"/>
        </c:scaling>
        <c:axPos val="b"/>
        <c:tickLblPos val="nextTo"/>
        <c:crossAx val="67597056"/>
        <c:crosses val="autoZero"/>
        <c:auto val="1"/>
        <c:lblAlgn val="ctr"/>
        <c:lblOffset val="100"/>
      </c:catAx>
      <c:valAx>
        <c:axId val="67597056"/>
        <c:scaling>
          <c:orientation val="minMax"/>
        </c:scaling>
        <c:axPos val="l"/>
        <c:majorGridlines/>
        <c:title>
          <c:tx>
            <c:rich>
              <a:bodyPr rot="-5400000" vert="horz"/>
              <a:lstStyle/>
              <a:p>
                <a:pPr>
                  <a:defRPr/>
                </a:pPr>
                <a:r>
                  <a:rPr lang="en-US"/>
                  <a:t>US$ million</a:t>
                </a:r>
              </a:p>
            </c:rich>
          </c:tx>
          <c:layout/>
        </c:title>
        <c:numFmt formatCode="0" sourceLinked="1"/>
        <c:tickLblPos val="nextTo"/>
        <c:crossAx val="67582976"/>
        <c:crosses val="autoZero"/>
        <c:crossBetween val="between"/>
      </c:valAx>
    </c:plotArea>
    <c:legend>
      <c:legendPos val="b"/>
      <c:layout/>
    </c:legend>
    <c:plotVisOnly val="1"/>
    <c:dispBlanksAs val="gap"/>
  </c:chart>
  <c:spPr>
    <a:ln>
      <a:no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pieChart>
        <c:varyColors val="1"/>
        <c:ser>
          <c:idx val="0"/>
          <c:order val="0"/>
          <c:tx>
            <c:strRef>
              <c:f>'HA-expenditure'!$A$7</c:f>
              <c:strCache>
                <c:ptCount val="1"/>
                <c:pt idx="0">
                  <c:v>Total</c:v>
                </c:pt>
              </c:strCache>
            </c:strRef>
          </c:tx>
          <c:dLbls>
            <c:showVal val="1"/>
            <c:showCatName val="1"/>
            <c:showLeaderLines val="1"/>
          </c:dLbls>
          <c:cat>
            <c:strRef>
              <c:f>'HA-expenditure'!$B$1:$F$1</c:f>
              <c:strCache>
                <c:ptCount val="5"/>
                <c:pt idx="0">
                  <c:v>Disaster prevention and preparedness</c:v>
                </c:pt>
                <c:pt idx="1">
                  <c:v>Emergency food aid</c:v>
                </c:pt>
                <c:pt idx="2">
                  <c:v>Emergency/ distress relief</c:v>
                </c:pt>
                <c:pt idx="3">
                  <c:v>Reconstruction relief</c:v>
                </c:pt>
                <c:pt idx="4">
                  <c:v>Relief co-ordination; protection and support services</c:v>
                </c:pt>
              </c:strCache>
            </c:strRef>
          </c:cat>
          <c:val>
            <c:numRef>
              <c:f>'HA-expenditure'!$B$7:$F$7</c:f>
              <c:numCache>
                <c:formatCode>0.0</c:formatCode>
                <c:ptCount val="5"/>
                <c:pt idx="0">
                  <c:v>0.51591700000000007</c:v>
                </c:pt>
                <c:pt idx="1">
                  <c:v>75.029828000000009</c:v>
                </c:pt>
                <c:pt idx="2">
                  <c:v>166.70773299999999</c:v>
                </c:pt>
                <c:pt idx="3">
                  <c:v>4.0560650000000003</c:v>
                </c:pt>
                <c:pt idx="4">
                  <c:v>21.043588</c:v>
                </c:pt>
              </c:numCache>
            </c:numRef>
          </c:val>
        </c:ser>
        <c:firstSliceAng val="102"/>
      </c:pieChart>
    </c:plotArea>
    <c:plotVisOnly val="1"/>
  </c:chart>
  <c:spPr>
    <a:ln>
      <a:noFill/>
    </a:ln>
  </c:sp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clustered"/>
        <c:ser>
          <c:idx val="0"/>
          <c:order val="0"/>
          <c:tx>
            <c:strRef>
              <c:f>'UN-appeals-CAR'!$F$1</c:f>
              <c:strCache>
                <c:ptCount val="1"/>
                <c:pt idx="0">
                  <c:v>% requiremnets met</c:v>
                </c:pt>
              </c:strCache>
            </c:strRef>
          </c:tx>
          <c:dLbls>
            <c:showVal val="1"/>
          </c:dLbls>
          <c:cat>
            <c:strRef>
              <c:f>'UN-appeals-CAR'!$B$2:$B$12</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'UN-appeals-CAR'!$F$2:$F$12</c:f>
              <c:numCache>
                <c:formatCode>0%</c:formatCode>
                <c:ptCount val="11"/>
                <c:pt idx="0">
                  <c:v>0.38814809231299358</c:v>
                </c:pt>
                <c:pt idx="1">
                  <c:v>0.38027056369686935</c:v>
                </c:pt>
                <c:pt idx="2">
                  <c:v>0.35349831849871105</c:v>
                </c:pt>
                <c:pt idx="3">
                  <c:v>0.63105814670768545</c:v>
                </c:pt>
                <c:pt idx="4">
                  <c:v>0.74604770449439495</c:v>
                </c:pt>
                <c:pt idx="5">
                  <c:v>0.90433574651197091</c:v>
                </c:pt>
                <c:pt idx="6">
                  <c:v>0.72973450756005842</c:v>
                </c:pt>
                <c:pt idx="7">
                  <c:v>0.48351506621774581</c:v>
                </c:pt>
                <c:pt idx="8">
                  <c:v>0.45912092368309959</c:v>
                </c:pt>
                <c:pt idx="9">
                  <c:v>0.64308255465183128</c:v>
                </c:pt>
                <c:pt idx="10">
                  <c:v>0.46556368198558745</c:v>
                </c:pt>
              </c:numCache>
            </c:numRef>
          </c:val>
        </c:ser>
        <c:axId val="69573632"/>
        <c:axId val="80298752"/>
      </c:barChart>
      <c:catAx>
        <c:axId val="69573632"/>
        <c:scaling>
          <c:orientation val="minMax"/>
        </c:scaling>
        <c:axPos val="b"/>
        <c:tickLblPos val="nextTo"/>
        <c:crossAx val="80298752"/>
        <c:crosses val="autoZero"/>
        <c:auto val="1"/>
        <c:lblAlgn val="ctr"/>
        <c:lblOffset val="100"/>
      </c:catAx>
      <c:valAx>
        <c:axId val="80298752"/>
        <c:scaling>
          <c:orientation val="minMax"/>
        </c:scaling>
        <c:axPos val="l"/>
        <c:majorGridlines/>
        <c:numFmt formatCode="0%" sourceLinked="1"/>
        <c:tickLblPos val="nextTo"/>
        <c:crossAx val="69573632"/>
        <c:crosses val="autoZero"/>
        <c:crossBetween val="between"/>
      </c:valAx>
    </c:plotArea>
    <c:plotVisOnly val="1"/>
  </c:chart>
  <c:spPr>
    <a:ln>
      <a:noFill/>
    </a:ln>
  </c:sp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'Table G-donors-appeal'!$B$9</c:f>
              <c:strCache>
                <c:ptCount val="1"/>
                <c:pt idx="0">
                  <c:v>Funding</c:v>
                </c:pt>
              </c:strCache>
            </c:strRef>
          </c:tx>
          <c:dLbls>
            <c:showVal val="1"/>
          </c:dLbls>
          <c:cat>
            <c:strRef>
              <c:f>'Table G-donors-appeal'!$A$10:$A$30</c:f>
              <c:strCache>
                <c:ptCount val="21"/>
                <c:pt idx="0">
                  <c:v>US</c:v>
                </c:pt>
                <c:pt idx="1">
                  <c:v>Carry-over</c:v>
                </c:pt>
                <c:pt idx="2">
                  <c:v>EC</c:v>
                </c:pt>
                <c:pt idx="3">
                  <c:v>CERF</c:v>
                </c:pt>
                <c:pt idx="4">
                  <c:v>Sweden</c:v>
                </c:pt>
                <c:pt idx="5">
                  <c:v>Japan</c:v>
                </c:pt>
                <c:pt idx="6">
                  <c:v>Ireland</c:v>
                </c:pt>
                <c:pt idx="7">
                  <c:v>United Kingdom</c:v>
                </c:pt>
                <c:pt idx="8">
                  <c:v>Private donors</c:v>
                </c:pt>
                <c:pt idx="9">
                  <c:v>Various</c:v>
                </c:pt>
                <c:pt idx="10">
                  <c:v>Netherlands</c:v>
                </c:pt>
                <c:pt idx="11">
                  <c:v>Canada</c:v>
                </c:pt>
                <c:pt idx="12">
                  <c:v>France</c:v>
                </c:pt>
                <c:pt idx="13">
                  <c:v>Germany</c:v>
                </c:pt>
                <c:pt idx="14">
                  <c:v>Unearmarked funds UN agencies</c:v>
                </c:pt>
                <c:pt idx="15">
                  <c:v>Belgium</c:v>
                </c:pt>
                <c:pt idx="16">
                  <c:v>Switzerland</c:v>
                </c:pt>
                <c:pt idx="17">
                  <c:v>Italy</c:v>
                </c:pt>
                <c:pt idx="18">
                  <c:v>Luxembourg</c:v>
                </c:pt>
                <c:pt idx="19">
                  <c:v>Finland</c:v>
                </c:pt>
                <c:pt idx="20">
                  <c:v>Estonia</c:v>
                </c:pt>
              </c:strCache>
            </c:strRef>
          </c:cat>
          <c:val>
            <c:numRef>
              <c:f>'Table G-donors-appeal'!$B$10:$B$30</c:f>
              <c:numCache>
                <c:formatCode>#,##0.0</c:formatCode>
                <c:ptCount val="21"/>
                <c:pt idx="0">
                  <c:v>17.851544000000001</c:v>
                </c:pt>
                <c:pt idx="1">
                  <c:v>14.230786</c:v>
                </c:pt>
                <c:pt idx="2">
                  <c:v>11.132489</c:v>
                </c:pt>
                <c:pt idx="3">
                  <c:v>7.1330799999999996</c:v>
                </c:pt>
                <c:pt idx="4">
                  <c:v>6.7953900000000003</c:v>
                </c:pt>
                <c:pt idx="5">
                  <c:v>6.2145910000000004</c:v>
                </c:pt>
                <c:pt idx="6">
                  <c:v>3.5380720000000001</c:v>
                </c:pt>
                <c:pt idx="7">
                  <c:v>3.3108240000000002</c:v>
                </c:pt>
                <c:pt idx="8">
                  <c:v>3.1586560000000001</c:v>
                </c:pt>
                <c:pt idx="9">
                  <c:v>3.1094629999999999</c:v>
                </c:pt>
                <c:pt idx="10">
                  <c:v>2.6274099999999998</c:v>
                </c:pt>
                <c:pt idx="11">
                  <c:v>2.616635</c:v>
                </c:pt>
                <c:pt idx="12">
                  <c:v>2.2688519999999999</c:v>
                </c:pt>
                <c:pt idx="13">
                  <c:v>2.004686</c:v>
                </c:pt>
                <c:pt idx="14">
                  <c:v>1.542929</c:v>
                </c:pt>
                <c:pt idx="15">
                  <c:v>0.83921299999999999</c:v>
                </c:pt>
                <c:pt idx="16">
                  <c:v>0.79791900000000004</c:v>
                </c:pt>
                <c:pt idx="17">
                  <c:v>0.66225199999999995</c:v>
                </c:pt>
                <c:pt idx="18">
                  <c:v>0.392258</c:v>
                </c:pt>
                <c:pt idx="19">
                  <c:v>0.37352600000000002</c:v>
                </c:pt>
                <c:pt idx="20">
                  <c:v>0.17405000000000001</c:v>
                </c:pt>
              </c:numCache>
            </c:numRef>
          </c:val>
        </c:ser>
        <c:axId val="81183488"/>
        <c:axId val="81185024"/>
      </c:barChart>
      <c:lineChart>
        <c:grouping val="standard"/>
        <c:ser>
          <c:idx val="1"/>
          <c:order val="1"/>
          <c:tx>
            <c:strRef>
              <c:f>'Table G-donors-appeal'!$C$9</c:f>
              <c:strCache>
                <c:ptCount val="1"/>
                <c:pt idx="0">
                  <c:v>% total funding</c:v>
                </c:pt>
              </c:strCache>
            </c:strRef>
          </c:tx>
          <c:marker>
            <c:symbol val="none"/>
          </c:marker>
          <c:cat>
            <c:strRef>
              <c:f>'Table G-donors-appeal'!$A$10:$A$30</c:f>
              <c:strCache>
                <c:ptCount val="21"/>
                <c:pt idx="0">
                  <c:v>US</c:v>
                </c:pt>
                <c:pt idx="1">
                  <c:v>Carry-over</c:v>
                </c:pt>
                <c:pt idx="2">
                  <c:v>EC</c:v>
                </c:pt>
                <c:pt idx="3">
                  <c:v>CERF</c:v>
                </c:pt>
                <c:pt idx="4">
                  <c:v>Sweden</c:v>
                </c:pt>
                <c:pt idx="5">
                  <c:v>Japan</c:v>
                </c:pt>
                <c:pt idx="6">
                  <c:v>Ireland</c:v>
                </c:pt>
                <c:pt idx="7">
                  <c:v>United Kingdom</c:v>
                </c:pt>
                <c:pt idx="8">
                  <c:v>Private donors</c:v>
                </c:pt>
                <c:pt idx="9">
                  <c:v>Various</c:v>
                </c:pt>
                <c:pt idx="10">
                  <c:v>Netherlands</c:v>
                </c:pt>
                <c:pt idx="11">
                  <c:v>Canada</c:v>
                </c:pt>
                <c:pt idx="12">
                  <c:v>France</c:v>
                </c:pt>
                <c:pt idx="13">
                  <c:v>Germany</c:v>
                </c:pt>
                <c:pt idx="14">
                  <c:v>Unearmarked funds UN agencies</c:v>
                </c:pt>
                <c:pt idx="15">
                  <c:v>Belgium</c:v>
                </c:pt>
                <c:pt idx="16">
                  <c:v>Switzerland</c:v>
                </c:pt>
                <c:pt idx="17">
                  <c:v>Italy</c:v>
                </c:pt>
                <c:pt idx="18">
                  <c:v>Luxembourg</c:v>
                </c:pt>
                <c:pt idx="19">
                  <c:v>Finland</c:v>
                </c:pt>
                <c:pt idx="20">
                  <c:v>Estonia</c:v>
                </c:pt>
              </c:strCache>
            </c:strRef>
          </c:cat>
          <c:val>
            <c:numRef>
              <c:f>'Table G-donors-appeal'!$C$10:$C$30</c:f>
              <c:numCache>
                <c:formatCode>0.0%</c:formatCode>
                <c:ptCount val="21"/>
                <c:pt idx="0">
                  <c:v>0.19649799314198771</c:v>
                </c:pt>
                <c:pt idx="1">
                  <c:v>0.15664308307634872</c:v>
                </c:pt>
                <c:pt idx="2">
                  <c:v>0.12253907825425371</c:v>
                </c:pt>
                <c:pt idx="3">
                  <c:v>7.8516228339758715E-2</c:v>
                </c:pt>
                <c:pt idx="4">
                  <c:v>7.4799160096019252E-2</c:v>
                </c:pt>
                <c:pt idx="5">
                  <c:v>6.8406108720806366E-2</c:v>
                </c:pt>
                <c:pt idx="6">
                  <c:v>3.8944757248552772E-2</c:v>
                </c:pt>
                <c:pt idx="7">
                  <c:v>3.6443361517991289E-2</c:v>
                </c:pt>
                <c:pt idx="8">
                  <c:v>3.4768396785504849E-2</c:v>
                </c:pt>
                <c:pt idx="9">
                  <c:v>3.422691276728021E-2</c:v>
                </c:pt>
                <c:pt idx="10">
                  <c:v>2.8920792070489244E-2</c:v>
                </c:pt>
                <c:pt idx="11">
                  <c:v>2.880218799477989E-2</c:v>
                </c:pt>
                <c:pt idx="12">
                  <c:v>2.4974022680401484E-2</c:v>
                </c:pt>
                <c:pt idx="13">
                  <c:v>2.206625801554413E-2</c:v>
                </c:pt>
                <c:pt idx="14">
                  <c:v>1.698354226730046E-2</c:v>
                </c:pt>
                <c:pt idx="15">
                  <c:v>9.2375018272182457E-3</c:v>
                </c:pt>
                <c:pt idx="16">
                  <c:v>8.7829647782769766E-3</c:v>
                </c:pt>
                <c:pt idx="17">
                  <c:v>7.2896321435427453E-3</c:v>
                </c:pt>
                <c:pt idx="18">
                  <c:v>4.3177167080836153E-3</c:v>
                </c:pt>
                <c:pt idx="19">
                  <c:v>4.1115272374397478E-3</c:v>
                </c:pt>
                <c:pt idx="20">
                  <c:v>1.915827320391052E-3</c:v>
                </c:pt>
              </c:numCache>
            </c:numRef>
          </c:val>
        </c:ser>
        <c:marker val="1"/>
        <c:axId val="81196928"/>
        <c:axId val="81195392"/>
      </c:lineChart>
      <c:catAx>
        <c:axId val="81183488"/>
        <c:scaling>
          <c:orientation val="minMax"/>
        </c:scaling>
        <c:axPos val="b"/>
        <c:tickLblPos val="nextTo"/>
        <c:txPr>
          <a:bodyPr/>
          <a:lstStyle/>
          <a:p>
            <a:pPr>
              <a:defRPr sz="1000"/>
            </a:pPr>
            <a:endParaRPr lang="en-US"/>
          </a:p>
        </c:txPr>
        <c:crossAx val="81185024"/>
        <c:crosses val="autoZero"/>
        <c:auto val="1"/>
        <c:lblAlgn val="ctr"/>
        <c:lblOffset val="100"/>
      </c:catAx>
      <c:valAx>
        <c:axId val="81185024"/>
        <c:scaling>
          <c:orientation val="minMax"/>
        </c:scaling>
        <c:axPos val="l"/>
        <c:majorGridlines/>
        <c:title>
          <c:tx>
            <c:rich>
              <a:bodyPr rot="-5400000" vert="horz"/>
              <a:lstStyle/>
              <a:p>
                <a:pPr>
                  <a:defRPr/>
                </a:pPr>
                <a:r>
                  <a:rPr lang="en-US"/>
                  <a:t>US$ million</a:t>
                </a:r>
              </a:p>
            </c:rich>
          </c:tx>
          <c:layout/>
        </c:title>
        <c:numFmt formatCode="#,##0" sourceLinked="0"/>
        <c:tickLblPos val="nextTo"/>
        <c:crossAx val="81183488"/>
        <c:crosses val="autoZero"/>
        <c:crossBetween val="between"/>
      </c:valAx>
      <c:valAx>
        <c:axId val="81195392"/>
        <c:scaling>
          <c:orientation val="minMax"/>
        </c:scaling>
        <c:axPos val="r"/>
        <c:numFmt formatCode="0%" sourceLinked="0"/>
        <c:tickLblPos val="nextTo"/>
        <c:crossAx val="81196928"/>
        <c:crosses val="max"/>
        <c:crossBetween val="between"/>
      </c:valAx>
      <c:catAx>
        <c:axId val="81196928"/>
        <c:scaling>
          <c:orientation val="minMax"/>
        </c:scaling>
        <c:delete val="1"/>
        <c:axPos val="b"/>
        <c:tickLblPos val="none"/>
        <c:crossAx val="81195392"/>
        <c:crosses val="autoZero"/>
        <c:auto val="1"/>
        <c:lblAlgn val="ctr"/>
        <c:lblOffset val="100"/>
      </c:catAx>
    </c:plotArea>
    <c:legend>
      <c:legendPos val="b"/>
      <c:layout/>
    </c:legend>
    <c:plotVisOnly val="1"/>
    <c:dispBlanksAs val="gap"/>
  </c:chart>
  <c:spPr>
    <a:ln>
      <a:noFill/>
    </a:ln>
  </c:sp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percentStacked"/>
        <c:ser>
          <c:idx val="0"/>
          <c:order val="0"/>
          <c:tx>
            <c:strRef>
              <c:f>'Table D-clusters-appeal'!$C$33</c:f>
              <c:strCache>
                <c:ptCount val="1"/>
                <c:pt idx="0">
                  <c:v>Funding</c:v>
                </c:pt>
              </c:strCache>
            </c:strRef>
          </c:tx>
          <c:dLbls>
            <c:dLbl>
              <c:idx val="2"/>
              <c:delete val="1"/>
            </c:dLbl>
            <c:showVal val="1"/>
          </c:dLbls>
          <c:cat>
            <c:strRef>
              <c:f>'Table D-clusters-appeal'!$A$34:$A$46</c:f>
              <c:strCache>
                <c:ptCount val="13"/>
                <c:pt idx="0">
                  <c:v>Cluster not specified</c:v>
                </c:pt>
                <c:pt idx="1">
                  <c:v>Coordination and support services</c:v>
                </c:pt>
                <c:pt idx="2">
                  <c:v>Early recovery</c:v>
                </c:pt>
                <c:pt idx="3">
                  <c:v>Education</c:v>
                </c:pt>
                <c:pt idx="4">
                  <c:v>Emergency Shelter</c:v>
                </c:pt>
                <c:pt idx="5">
                  <c:v>Emergency telecoms</c:v>
                </c:pt>
                <c:pt idx="6">
                  <c:v>Food security</c:v>
                </c:pt>
                <c:pt idx="7">
                  <c:v>Health</c:v>
                </c:pt>
                <c:pt idx="8">
                  <c:v>Logisitcs</c:v>
                </c:pt>
                <c:pt idx="9">
                  <c:v>Multi-sector assistance refugees</c:v>
                </c:pt>
                <c:pt idx="10">
                  <c:v>Nutrition</c:v>
                </c:pt>
                <c:pt idx="11">
                  <c:v>Protection</c:v>
                </c:pt>
                <c:pt idx="12">
                  <c:v>Water, sanitation and hygiene</c:v>
                </c:pt>
              </c:strCache>
            </c:strRef>
          </c:cat>
          <c:val>
            <c:numRef>
              <c:f>'Table D-clusters-appeal'!$C$34:$C$46</c:f>
              <c:numCache>
                <c:formatCode>#,##0.0</c:formatCode>
                <c:ptCount val="13"/>
                <c:pt idx="0">
                  <c:v>5.1795289999999996</c:v>
                </c:pt>
                <c:pt idx="1">
                  <c:v>1.9308449999999999</c:v>
                </c:pt>
                <c:pt idx="2">
                  <c:v>0</c:v>
                </c:pt>
                <c:pt idx="3">
                  <c:v>4.8618269999999999</c:v>
                </c:pt>
                <c:pt idx="4">
                  <c:v>0.31642799999999999</c:v>
                </c:pt>
                <c:pt idx="5">
                  <c:v>0.73598300000000005</c:v>
                </c:pt>
                <c:pt idx="6">
                  <c:v>22.473624999999998</c:v>
                </c:pt>
                <c:pt idx="7">
                  <c:v>10.458778000000001</c:v>
                </c:pt>
                <c:pt idx="8">
                  <c:v>7.4793419999999999</c:v>
                </c:pt>
                <c:pt idx="9">
                  <c:v>9.1856609999999996</c:v>
                </c:pt>
                <c:pt idx="10">
                  <c:v>4.4364299999999997</c:v>
                </c:pt>
                <c:pt idx="11">
                  <c:v>5.1897710000000004</c:v>
                </c:pt>
                <c:pt idx="12">
                  <c:v>4.3694750000000004</c:v>
                </c:pt>
              </c:numCache>
            </c:numRef>
          </c:val>
        </c:ser>
        <c:ser>
          <c:idx val="1"/>
          <c:order val="1"/>
          <c:tx>
            <c:strRef>
              <c:f>'Table D-clusters-appeal'!$D$33</c:f>
              <c:strCache>
                <c:ptCount val="1"/>
                <c:pt idx="0">
                  <c:v>Unmet requirements</c:v>
                </c:pt>
              </c:strCache>
            </c:strRef>
          </c:tx>
          <c:dLbls>
            <c:dLbl>
              <c:idx val="0"/>
              <c:delete val="1"/>
            </c:dLbl>
            <c:showVal val="1"/>
          </c:dLbls>
          <c:cat>
            <c:strRef>
              <c:f>'Table D-clusters-appeal'!$A$34:$A$46</c:f>
              <c:strCache>
                <c:ptCount val="13"/>
                <c:pt idx="0">
                  <c:v>Cluster not specified</c:v>
                </c:pt>
                <c:pt idx="1">
                  <c:v>Coordination and support services</c:v>
                </c:pt>
                <c:pt idx="2">
                  <c:v>Early recovery</c:v>
                </c:pt>
                <c:pt idx="3">
                  <c:v>Education</c:v>
                </c:pt>
                <c:pt idx="4">
                  <c:v>Emergency Shelter</c:v>
                </c:pt>
                <c:pt idx="5">
                  <c:v>Emergency telecoms</c:v>
                </c:pt>
                <c:pt idx="6">
                  <c:v>Food security</c:v>
                </c:pt>
                <c:pt idx="7">
                  <c:v>Health</c:v>
                </c:pt>
                <c:pt idx="8">
                  <c:v>Logisitcs</c:v>
                </c:pt>
                <c:pt idx="9">
                  <c:v>Multi-sector assistance refugees</c:v>
                </c:pt>
                <c:pt idx="10">
                  <c:v>Nutrition</c:v>
                </c:pt>
                <c:pt idx="11">
                  <c:v>Protection</c:v>
                </c:pt>
                <c:pt idx="12">
                  <c:v>Water, sanitation and hygiene</c:v>
                </c:pt>
              </c:strCache>
            </c:strRef>
          </c:cat>
          <c:val>
            <c:numRef>
              <c:f>'Table D-clusters-appeal'!$D$34:$D$46</c:f>
              <c:numCache>
                <c:formatCode>#,##0.0</c:formatCode>
                <c:ptCount val="13"/>
                <c:pt idx="0">
                  <c:v>0</c:v>
                </c:pt>
                <c:pt idx="1">
                  <c:v>2.2338140000000002</c:v>
                </c:pt>
                <c:pt idx="2">
                  <c:v>6.9036429999999998</c:v>
                </c:pt>
                <c:pt idx="3">
                  <c:v>14.822920999999999</c:v>
                </c:pt>
                <c:pt idx="4">
                  <c:v>3.8860510000000001</c:v>
                </c:pt>
                <c:pt idx="5">
                  <c:v>1.3853200000000001</c:v>
                </c:pt>
                <c:pt idx="6">
                  <c:v>12.277775999999999</c:v>
                </c:pt>
                <c:pt idx="7">
                  <c:v>10.822139</c:v>
                </c:pt>
                <c:pt idx="8">
                  <c:v>5.5018520000000004</c:v>
                </c:pt>
                <c:pt idx="9">
                  <c:v>11.312779000000001</c:v>
                </c:pt>
                <c:pt idx="10">
                  <c:v>6.4064019999999999</c:v>
                </c:pt>
                <c:pt idx="11">
                  <c:v>17.754971999999999</c:v>
                </c:pt>
                <c:pt idx="12">
                  <c:v>17.963274999999999</c:v>
                </c:pt>
              </c:numCache>
            </c:numRef>
          </c:val>
        </c:ser>
        <c:overlap val="100"/>
        <c:axId val="82319232"/>
        <c:axId val="82320768"/>
      </c:barChart>
      <c:catAx>
        <c:axId val="82319232"/>
        <c:scaling>
          <c:orientation val="minMax"/>
        </c:scaling>
        <c:axPos val="l"/>
        <c:tickLblPos val="nextTo"/>
        <c:crossAx val="82320768"/>
        <c:crosses val="autoZero"/>
        <c:auto val="1"/>
        <c:lblAlgn val="ctr"/>
        <c:lblOffset val="100"/>
      </c:catAx>
      <c:valAx>
        <c:axId val="82320768"/>
        <c:scaling>
          <c:orientation val="minMax"/>
        </c:scaling>
        <c:axPos val="b"/>
        <c:majorGridlines/>
        <c:numFmt formatCode="0%" sourceLinked="1"/>
        <c:tickLblPos val="nextTo"/>
        <c:crossAx val="82319232"/>
        <c:crosses val="autoZero"/>
        <c:crossBetween val="between"/>
      </c:valAx>
    </c:plotArea>
    <c:legend>
      <c:legendPos val="b"/>
      <c:layout/>
    </c:legend>
    <c:plotVisOnly val="1"/>
  </c:chart>
  <c:spPr>
    <a:ln>
      <a:no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485775</xdr:colOff>
      <xdr:row>1</xdr:row>
      <xdr:rowOff>152400</xdr:rowOff>
    </xdr:from>
    <xdr:to>
      <xdr:col>10</xdr:col>
      <xdr:colOff>219075</xdr:colOff>
      <xdr:row>19</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600075</xdr:colOff>
      <xdr:row>10</xdr:row>
      <xdr:rowOff>114300</xdr:rowOff>
    </xdr:from>
    <xdr:to>
      <xdr:col>6</xdr:col>
      <xdr:colOff>600075</xdr:colOff>
      <xdr:row>27</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2466974</xdr:colOff>
      <xdr:row>14</xdr:row>
      <xdr:rowOff>161924</xdr:rowOff>
    </xdr:from>
    <xdr:to>
      <xdr:col>5</xdr:col>
      <xdr:colOff>9524</xdr:colOff>
      <xdr:row>31</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350520</xdr:colOff>
      <xdr:row>1</xdr:row>
      <xdr:rowOff>45720</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0" y="0"/>
          <a:ext cx="2796540" cy="678180"/>
        </a:xfrm>
        <a:prstGeom prst="rect">
          <a:avLst/>
        </a:prstGeom>
        <a:noFill/>
        <a:ln w="9525">
          <a:noFill/>
          <a:miter lim="800000"/>
          <a:headEnd/>
          <a:tailEnd/>
        </a:ln>
      </xdr:spPr>
    </xdr:pic>
    <xdr:clientData/>
  </xdr:twoCellAnchor>
  <xdr:twoCellAnchor>
    <xdr:from>
      <xdr:col>4</xdr:col>
      <xdr:colOff>819147</xdr:colOff>
      <xdr:row>8</xdr:row>
      <xdr:rowOff>371475</xdr:rowOff>
    </xdr:from>
    <xdr:to>
      <xdr:col>10</xdr:col>
      <xdr:colOff>485775</xdr:colOff>
      <xdr:row>25</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342900</xdr:colOff>
      <xdr:row>1</xdr:row>
      <xdr:rowOff>47625</xdr:rowOff>
    </xdr:to>
    <xdr:pic>
      <xdr:nvPicPr>
        <xdr:cNvPr id="4" name="Picture 1"/>
        <xdr:cNvPicPr>
          <a:picLocks noChangeAspect="1"/>
        </xdr:cNvPicPr>
      </xdr:nvPicPr>
      <xdr:blipFill>
        <a:blip xmlns:r="http://schemas.openxmlformats.org/officeDocument/2006/relationships" r:embed="rId3" cstate="print"/>
        <a:srcRect/>
        <a:stretch>
          <a:fillRect/>
        </a:stretch>
      </xdr:blipFill>
      <xdr:spPr bwMode="auto">
        <a:xfrm>
          <a:off x="0" y="0"/>
          <a:ext cx="2724150" cy="6762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876300</xdr:colOff>
      <xdr:row>1</xdr:row>
      <xdr:rowOff>45720</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0" y="0"/>
          <a:ext cx="2804160" cy="67818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847725</xdr:colOff>
      <xdr:row>1</xdr:row>
      <xdr:rowOff>47625</xdr:rowOff>
    </xdr:to>
    <xdr:pic>
      <xdr:nvPicPr>
        <xdr:cNvPr id="3" name="Picture 1"/>
        <xdr:cNvPicPr>
          <a:picLocks noChangeAspect="1"/>
        </xdr:cNvPicPr>
      </xdr:nvPicPr>
      <xdr:blipFill>
        <a:blip xmlns:r="http://schemas.openxmlformats.org/officeDocument/2006/relationships" r:embed="rId2" cstate="print"/>
        <a:srcRect/>
        <a:stretch>
          <a:fillRect/>
        </a:stretch>
      </xdr:blipFill>
      <xdr:spPr bwMode="auto">
        <a:xfrm>
          <a:off x="0" y="0"/>
          <a:ext cx="2724150" cy="676275"/>
        </a:xfrm>
        <a:prstGeom prst="rect">
          <a:avLst/>
        </a:prstGeom>
        <a:noFill/>
        <a:ln w="9525">
          <a:noFill/>
          <a:miter lim="800000"/>
          <a:headEnd/>
          <a:tailEnd/>
        </a:ln>
      </xdr:spPr>
    </xdr:pic>
    <xdr:clientData/>
  </xdr:twoCellAnchor>
  <xdr:twoCellAnchor>
    <xdr:from>
      <xdr:col>4</xdr:col>
      <xdr:colOff>990599</xdr:colOff>
      <xdr:row>31</xdr:row>
      <xdr:rowOff>28574</xdr:rowOff>
    </xdr:from>
    <xdr:to>
      <xdr:col>15</xdr:col>
      <xdr:colOff>495299</xdr:colOff>
      <xdr:row>46</xdr:row>
      <xdr:rowOff>190499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68580</xdr:colOff>
      <xdr:row>0</xdr:row>
      <xdr:rowOff>53340</xdr:rowOff>
    </xdr:from>
    <xdr:to>
      <xdr:col>6</xdr:col>
      <xdr:colOff>259080</xdr:colOff>
      <xdr:row>0</xdr:row>
      <xdr:rowOff>335280</xdr:rowOff>
    </xdr:to>
    <xdr:pic>
      <xdr:nvPicPr>
        <xdr:cNvPr id="2" name="Picture -767"/>
        <xdr:cNvPicPr>
          <a:picLocks noChangeAspect="1" noChangeArrowheads="1"/>
        </xdr:cNvPicPr>
      </xdr:nvPicPr>
      <xdr:blipFill>
        <a:blip xmlns:r="http://schemas.openxmlformats.org/officeDocument/2006/relationships" r:embed="rId1" cstate="print"/>
        <a:srcRect/>
        <a:stretch>
          <a:fillRect/>
        </a:stretch>
      </xdr:blipFill>
      <xdr:spPr bwMode="auto">
        <a:xfrm>
          <a:off x="6545580" y="53340"/>
          <a:ext cx="2705100" cy="281940"/>
        </a:xfrm>
        <a:prstGeom prst="rect">
          <a:avLst/>
        </a:prstGeom>
        <a:noFill/>
        <a:ln w="9525">
          <a:noFill/>
          <a:miter lim="800000"/>
          <a:headEnd/>
          <a:tailEnd/>
        </a:ln>
      </xdr:spPr>
    </xdr:pic>
    <xdr:clientData/>
  </xdr:twoCellAnchor>
  <xdr:twoCellAnchor editAs="oneCell">
    <xdr:from>
      <xdr:col>4</xdr:col>
      <xdr:colOff>68580</xdr:colOff>
      <xdr:row>0</xdr:row>
      <xdr:rowOff>53340</xdr:rowOff>
    </xdr:from>
    <xdr:to>
      <xdr:col>6</xdr:col>
      <xdr:colOff>259080</xdr:colOff>
      <xdr:row>0</xdr:row>
      <xdr:rowOff>335280</xdr:rowOff>
    </xdr:to>
    <xdr:pic>
      <xdr:nvPicPr>
        <xdr:cNvPr id="3" name="Picture -767"/>
        <xdr:cNvPicPr>
          <a:picLocks noChangeAspect="1" noChangeArrowheads="1"/>
        </xdr:cNvPicPr>
      </xdr:nvPicPr>
      <xdr:blipFill>
        <a:blip xmlns:r="http://schemas.openxmlformats.org/officeDocument/2006/relationships" r:embed="rId1" cstate="print"/>
        <a:srcRect/>
        <a:stretch>
          <a:fillRect/>
        </a:stretch>
      </xdr:blipFill>
      <xdr:spPr bwMode="auto">
        <a:xfrm>
          <a:off x="6545580" y="53340"/>
          <a:ext cx="2705100" cy="281940"/>
        </a:xfrm>
        <a:prstGeom prst="rect">
          <a:avLst/>
        </a:prstGeom>
        <a:noFill/>
        <a:ln w="9525">
          <a:noFill/>
          <a:miter lim="800000"/>
          <a:headEnd/>
          <a:tailEnd/>
        </a:ln>
      </xdr:spPr>
    </xdr:pic>
    <xdr:clientData/>
  </xdr:twoCellAnchor>
  <xdr:twoCellAnchor editAs="oneCell">
    <xdr:from>
      <xdr:col>0</xdr:col>
      <xdr:colOff>1104900</xdr:colOff>
      <xdr:row>0</xdr:row>
      <xdr:rowOff>556260</xdr:rowOff>
    </xdr:from>
    <xdr:to>
      <xdr:col>0</xdr:col>
      <xdr:colOff>1866900</xdr:colOff>
      <xdr:row>4</xdr:row>
      <xdr:rowOff>7620</xdr:rowOff>
    </xdr:to>
    <xdr:pic>
      <xdr:nvPicPr>
        <xdr:cNvPr id="4" name="Picture -511"/>
        <xdr:cNvPicPr>
          <a:picLocks noChangeAspect="1" noChangeArrowheads="1"/>
        </xdr:cNvPicPr>
      </xdr:nvPicPr>
      <xdr:blipFill>
        <a:blip xmlns:r="http://schemas.openxmlformats.org/officeDocument/2006/relationships" r:embed="rId2" cstate="print"/>
        <a:srcRect/>
        <a:stretch>
          <a:fillRect/>
        </a:stretch>
      </xdr:blipFill>
      <xdr:spPr bwMode="auto">
        <a:xfrm>
          <a:off x="1104900" y="556260"/>
          <a:ext cx="762000" cy="586740"/>
        </a:xfrm>
        <a:prstGeom prst="rect">
          <a:avLst/>
        </a:prstGeom>
        <a:noFill/>
        <a:ln w="9525">
          <a:noFill/>
          <a:miter lim="800000"/>
          <a:headEnd/>
          <a:tailEnd/>
        </a:ln>
      </xdr:spPr>
    </xdr:pic>
    <xdr:clientData/>
  </xdr:twoCellAnchor>
  <xdr:twoCellAnchor editAs="oneCell">
    <xdr:from>
      <xdr:col>4</xdr:col>
      <xdr:colOff>66675</xdr:colOff>
      <xdr:row>0</xdr:row>
      <xdr:rowOff>57150</xdr:rowOff>
    </xdr:from>
    <xdr:to>
      <xdr:col>6</xdr:col>
      <xdr:colOff>247650</xdr:colOff>
      <xdr:row>0</xdr:row>
      <xdr:rowOff>333375</xdr:rowOff>
    </xdr:to>
    <xdr:pic>
      <xdr:nvPicPr>
        <xdr:cNvPr id="6" name="Picture -767"/>
        <xdr:cNvPicPr>
          <a:picLocks noChangeAspect="1" noChangeArrowheads="1"/>
        </xdr:cNvPicPr>
      </xdr:nvPicPr>
      <xdr:blipFill>
        <a:blip xmlns:r="http://schemas.openxmlformats.org/officeDocument/2006/relationships" r:embed="rId1"/>
        <a:srcRect/>
        <a:stretch>
          <a:fillRect/>
        </a:stretch>
      </xdr:blipFill>
      <xdr:spPr bwMode="auto">
        <a:xfrm>
          <a:off x="6362700" y="57150"/>
          <a:ext cx="2619375" cy="276225"/>
        </a:xfrm>
        <a:prstGeom prst="rect">
          <a:avLst/>
        </a:prstGeom>
        <a:noFill/>
        <a:ln w="9525">
          <a:noFill/>
          <a:miter lim="800000"/>
          <a:headEnd/>
          <a:tailEnd/>
        </a:ln>
      </xdr:spPr>
    </xdr:pic>
    <xdr:clientData/>
  </xdr:twoCellAnchor>
  <xdr:twoCellAnchor editAs="oneCell">
    <xdr:from>
      <xdr:col>4</xdr:col>
      <xdr:colOff>66675</xdr:colOff>
      <xdr:row>0</xdr:row>
      <xdr:rowOff>57150</xdr:rowOff>
    </xdr:from>
    <xdr:to>
      <xdr:col>6</xdr:col>
      <xdr:colOff>247650</xdr:colOff>
      <xdr:row>0</xdr:row>
      <xdr:rowOff>333375</xdr:rowOff>
    </xdr:to>
    <xdr:pic>
      <xdr:nvPicPr>
        <xdr:cNvPr id="7" name="Picture -767"/>
        <xdr:cNvPicPr>
          <a:picLocks noChangeAspect="1" noChangeArrowheads="1"/>
        </xdr:cNvPicPr>
      </xdr:nvPicPr>
      <xdr:blipFill>
        <a:blip xmlns:r="http://schemas.openxmlformats.org/officeDocument/2006/relationships" r:embed="rId1"/>
        <a:srcRect/>
        <a:stretch>
          <a:fillRect/>
        </a:stretch>
      </xdr:blipFill>
      <xdr:spPr bwMode="auto">
        <a:xfrm>
          <a:off x="6362700" y="57150"/>
          <a:ext cx="2619375" cy="276225"/>
        </a:xfrm>
        <a:prstGeom prst="rect">
          <a:avLst/>
        </a:prstGeom>
        <a:noFill/>
        <a:ln w="9525">
          <a:noFill/>
          <a:miter lim="800000"/>
          <a:headEnd/>
          <a:tailEnd/>
        </a:ln>
      </xdr:spPr>
    </xdr:pic>
    <xdr:clientData/>
  </xdr:twoCellAnchor>
  <xdr:twoCellAnchor editAs="oneCell">
    <xdr:from>
      <xdr:col>0</xdr:col>
      <xdr:colOff>1076325</xdr:colOff>
      <xdr:row>0</xdr:row>
      <xdr:rowOff>561975</xdr:rowOff>
    </xdr:from>
    <xdr:to>
      <xdr:col>0</xdr:col>
      <xdr:colOff>1819275</xdr:colOff>
      <xdr:row>4</xdr:row>
      <xdr:rowOff>9525</xdr:rowOff>
    </xdr:to>
    <xdr:pic>
      <xdr:nvPicPr>
        <xdr:cNvPr id="8" name="Picture -511"/>
        <xdr:cNvPicPr>
          <a:picLocks noChangeAspect="1" noChangeArrowheads="1"/>
        </xdr:cNvPicPr>
      </xdr:nvPicPr>
      <xdr:blipFill>
        <a:blip xmlns:r="http://schemas.openxmlformats.org/officeDocument/2006/relationships" r:embed="rId2"/>
        <a:srcRect/>
        <a:stretch>
          <a:fillRect/>
        </a:stretch>
      </xdr:blipFill>
      <xdr:spPr bwMode="auto">
        <a:xfrm>
          <a:off x="1076325" y="561975"/>
          <a:ext cx="742950" cy="5905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876300</xdr:colOff>
      <xdr:row>1</xdr:row>
      <xdr:rowOff>45720</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0" y="0"/>
          <a:ext cx="1219200" cy="2286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847725</xdr:colOff>
      <xdr:row>1</xdr:row>
      <xdr:rowOff>47625</xdr:rowOff>
    </xdr:to>
    <xdr:pic>
      <xdr:nvPicPr>
        <xdr:cNvPr id="3" name="Picture 1"/>
        <xdr:cNvPicPr>
          <a:picLocks noChangeAspect="1"/>
        </xdr:cNvPicPr>
      </xdr:nvPicPr>
      <xdr:blipFill>
        <a:blip xmlns:r="http://schemas.openxmlformats.org/officeDocument/2006/relationships" r:embed="rId2" cstate="print"/>
        <a:srcRect/>
        <a:stretch>
          <a:fillRect/>
        </a:stretch>
      </xdr:blipFill>
      <xdr:spPr bwMode="auto">
        <a:xfrm>
          <a:off x="0" y="0"/>
          <a:ext cx="2724150" cy="676275"/>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erry Smith" refreshedDate="41620.415899074076" createdVersion="3" refreshedVersion="3" minRefreshableVersion="3" recordCount="429">
  <cacheSource type="worksheet">
    <worksheetSource ref="A1:P1048576" sheet="fts-dec"/>
  </cacheSource>
  <cacheFields count="16">
    <cacheField name="Donor" numFmtId="0">
      <sharedItems containsBlank="1" count="62">
        <s v="Action Contre la Faim"/>
        <s v="Agency for Technical Cooperation and Development"/>
        <s v="Allocation of unearmarked funds by FAO"/>
        <s v="Allocation of unearmarked funds by OCHA"/>
        <s v="Allocation of unearmarked funds by UNAIDS"/>
        <s v="Allocation of unearmarked funds by UNICEF"/>
        <s v="Allocation of unearmarked funds by WFP"/>
        <s v="Association pour le développement de M'Bres"/>
        <s v="Belgium"/>
        <s v="Bill and Melinda Gates Foundation"/>
        <s v="Brazil"/>
        <s v="Canada"/>
        <s v="Carry-over (donors not specified)"/>
        <s v="Central Emergency Response Fund"/>
        <s v="Common Humanitarian Fund"/>
        <s v="Community Humanitarian Emergency Board"/>
        <s v="Czech Republic"/>
        <s v="Danish Refugee Council"/>
        <s v="Denmark"/>
        <s v="Echelle appui au développement"/>
        <s v="EMERGENCY"/>
        <s v="Estonia"/>
        <s v="European Commission Humanitarian Aid Office"/>
        <s v="Finland"/>
        <s v="France"/>
        <s v="Germany"/>
        <s v="International Medical Corps UK"/>
        <s v="Ireland"/>
        <s v="Italy"/>
        <s v="Japan"/>
        <s v="Jesuit Refugee Service"/>
        <s v="JUPEDEC (United Youth for the Protection of the Environment and Community Development)"/>
        <s v="Korea, Republic of"/>
        <s v="Luxembourg"/>
        <s v="Medical Emergency Relief International"/>
        <s v="Mentor Initiative"/>
        <s v="Mercy Corps "/>
        <s v="Netherlands"/>
        <s v="Norway"/>
        <s v="Office for the Coordination of Humanitarian Affairs"/>
        <s v="Première Urgence - Aide Médicale Internationale"/>
        <s v="Private (individuals &amp; organisations)"/>
        <s v="Russian Federation"/>
        <s v="Saudi Arabia (Kingdom of)"/>
        <s v="Save the Children "/>
        <s v="Solidarités International"/>
        <s v="Spain"/>
        <s v="Sweden"/>
        <s v="Switzerland"/>
        <s v="Triangle Génération Humanitaire"/>
        <s v="UNDP Administered Trust Fund"/>
        <s v="UNICEF National Committee/France"/>
        <s v="UNICEF National Committee/Germany"/>
        <s v="UNICEF National Committee/Italy"/>
        <s v="United Kingdom "/>
        <s v="United Nations Children's Fund"/>
        <s v="United Nations Development Programme"/>
        <s v="United States of America"/>
        <s v="Various Donors (details not yet provided)"/>
        <s v="VITALITE PLUS"/>
        <s v="World Food Programme"/>
        <m/>
      </sharedItems>
    </cacheField>
    <cacheField name="Appealing Agency" numFmtId="0">
      <sharedItems containsBlank="1"/>
    </cacheField>
    <cacheField name="Emergency title" numFmtId="0">
      <sharedItems containsBlank="1"/>
    </cacheField>
    <cacheField name="Appeal title" numFmtId="0">
      <sharedItems containsBlank="1" count="3">
        <s v="Central African Republic 2013"/>
        <s v="Central African Republic 2012"/>
        <m/>
      </sharedItems>
    </cacheField>
    <cacheField name="Project code" numFmtId="0">
      <sharedItems containsBlank="1"/>
    </cacheField>
    <cacheField name="Emergency year" numFmtId="0">
      <sharedItems containsString="0" containsBlank="1" containsNumber="1" containsInteger="1" minValue="2012" maxValue="2013" count="3">
        <n v="2013"/>
        <n v="2012"/>
        <m/>
      </sharedItems>
    </cacheField>
    <cacheField name="USD committed/contributed" numFmtId="0">
      <sharedItems containsString="0" containsBlank="1" containsNumber="1" containsInteger="1" minValue="-500000" maxValue="4970967"/>
    </cacheField>
    <cacheField name=" USD pledged" numFmtId="0">
      <sharedItems containsString="0" containsBlank="1" containsNumber="1" containsInteger="1" minValue="0" maxValue="0"/>
    </cacheField>
    <cacheField name="Description" numFmtId="0">
      <sharedItems containsBlank="1" longText="1"/>
    </cacheField>
    <cacheField name="Original currency amount" numFmtId="0">
      <sharedItems containsBlank="1" containsMixedTypes="1" containsNumber="1" containsInteger="1" minValue="15000" maxValue="20000000"/>
    </cacheField>
    <cacheField name="Original currency unit" numFmtId="0">
      <sharedItems containsBlank="1"/>
    </cacheField>
    <cacheField name="Decision date" numFmtId="0">
      <sharedItems containsNonDate="0" containsDate="1" containsString="0" containsBlank="1" minDate="2011-08-17T00:00:00" maxDate="2013-12-07T00:00:00"/>
    </cacheField>
    <cacheField name="IASC Standard Sector" numFmtId="0">
      <sharedItems containsBlank="1"/>
    </cacheField>
    <cacheField name="Destination Country" numFmtId="0">
      <sharedItems containsBlank="1" count="2">
        <s v="Central African Republic"/>
        <m/>
      </sharedItems>
    </cacheField>
    <cacheField name="Contribution status" numFmtId="0">
      <sharedItems containsBlank="1"/>
    </cacheField>
    <cacheField name="Reported by"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429">
  <r>
    <x v="0"/>
    <s v="Common Humanitarian Fund"/>
    <s v="Central African Republic 2013"/>
    <x v="0"/>
    <s v="CAF-13/SNYS/57317/7622"/>
    <x v="0"/>
    <n v="-355573"/>
    <n v="0"/>
    <s v="Balancing entry for fund allocation 198326"/>
    <m/>
    <s v="USD"/>
    <d v="2013-06-08T00:00:00"/>
    <s v="SECTOR NOT YET SPECIFIED"/>
    <x v="0"/>
    <s v="Paid contribution"/>
    <s v="Donor"/>
  </r>
  <r>
    <x v="0"/>
    <s v="Common Humanitarian Fund"/>
    <s v="Central African Republic 2013"/>
    <x v="0"/>
    <s v="CAF-13/SNYS/57317/7622"/>
    <x v="0"/>
    <n v="-421427"/>
    <n v="0"/>
    <s v="Balancing entry for fund allocation 198324"/>
    <m/>
    <s v="USD"/>
    <d v="2013-06-08T00:00:00"/>
    <s v="SECTOR NOT YET SPECIFIED"/>
    <x v="0"/>
    <s v="Paid contribution"/>
    <s v="Donor"/>
  </r>
  <r>
    <x v="0"/>
    <s v="Common Humanitarian Fund"/>
    <s v="Central African Republic 2013"/>
    <x v="0"/>
    <s v="CAF-13/SNYS/57317/7622"/>
    <x v="0"/>
    <n v="-171000"/>
    <n v="0"/>
    <s v="Balancing entry for fund allocation 198328"/>
    <m/>
    <s v="USD"/>
    <d v="2013-06-08T00:00:00"/>
    <s v="SECTOR NOT YET SPECIFIED"/>
    <x v="0"/>
    <s v="Paid contribution"/>
    <s v="Donor"/>
  </r>
  <r>
    <x v="1"/>
    <s v="Common Humanitarian Fund"/>
    <s v="Central African Republic 2012"/>
    <x v="1"/>
    <s v="CAF-12/SNYS/48817/7622"/>
    <x v="1"/>
    <n v="-200000"/>
    <n v="0"/>
    <s v="Balancing entry for fund allocation 185455"/>
    <m/>
    <s v="USD"/>
    <d v="2012-07-09T00:00:00"/>
    <s v="SECTOR NOT YET SPECIFIED"/>
    <x v="0"/>
    <s v="Commitment"/>
    <s v="Donor"/>
  </r>
  <r>
    <x v="1"/>
    <s v="Common Humanitarian Fund"/>
    <s v="Central African Republic 2012"/>
    <x v="1"/>
    <s v="CAF-12/SNYS/48817/7622"/>
    <x v="1"/>
    <n v="-400000"/>
    <n v="0"/>
    <s v="Balancing entry for fund allocation 185463"/>
    <m/>
    <s v="USD"/>
    <d v="2012-07-09T00:00:00"/>
    <s v="SECTOR NOT YET SPECIFIED"/>
    <x v="0"/>
    <s v="Commitment"/>
    <s v="Donor"/>
  </r>
  <r>
    <x v="1"/>
    <s v="Common Humanitarian Fund"/>
    <s v="Central African Republic 2013"/>
    <x v="0"/>
    <s v="CAF-13/SNYS/57317/7622"/>
    <x v="0"/>
    <n v="-200000"/>
    <n v="0"/>
    <s v="Balancing entry for fund allocation 201659"/>
    <m/>
    <s v="USD"/>
    <d v="2013-08-23T00:00:00"/>
    <s v="SECTOR NOT YET SPECIFIED"/>
    <x v="0"/>
    <s v="Commitment"/>
    <s v="Donor"/>
  </r>
  <r>
    <x v="1"/>
    <s v="Common Humanitarian Fund"/>
    <s v="Central African Republic 2013"/>
    <x v="0"/>
    <s v="CAF-13/SNYS/57317/7622"/>
    <x v="0"/>
    <n v="-316428"/>
    <n v="0"/>
    <s v="Balancing entry for fund allocation 201661"/>
    <m/>
    <s v="USD"/>
    <d v="2013-07-15T00:00:00"/>
    <s v="SECTOR NOT YET SPECIFIED"/>
    <x v="0"/>
    <s v="Commitment"/>
    <s v="Donor"/>
  </r>
  <r>
    <x v="1"/>
    <s v="Common Humanitarian Fund"/>
    <s v="Central African Republic 2013"/>
    <x v="0"/>
    <s v="CAF-13/SNYS/57317/7622"/>
    <x v="0"/>
    <n v="-273572"/>
    <n v="0"/>
    <s v="Balancing entry for fund allocation 201663"/>
    <m/>
    <s v="USD"/>
    <d v="2013-07-15T00:00:00"/>
    <s v="SECTOR NOT YET SPECIFIED"/>
    <x v="0"/>
    <s v="Commitment"/>
    <s v="Donor"/>
  </r>
  <r>
    <x v="2"/>
    <s v="Food &amp; Agriculture Organization of the United Nations"/>
    <s v="Central African Republic 2013"/>
    <x v="0"/>
    <s v="CAF-13/A/55773/123"/>
    <x v="0"/>
    <n v="500000"/>
    <n v="0"/>
    <s v="Restoring food security and income generation through the promotion of livestock and agriculture production in the affected « prefectures » of Bamingui Bangoran, Ouham, Haute Kotto and Vakaga in Central Africa Republic (USAID/OFDA)"/>
    <s v=""/>
    <s v="USD"/>
    <d v="2013-10-28T00:00:00"/>
    <s v="AGRICULTURE"/>
    <x v="0"/>
    <s v="Paid contribution"/>
    <s v="Agency"/>
  </r>
  <r>
    <x v="3"/>
    <s v="Office for the Coordination of Humanitarian Affairs"/>
    <s v="Central African Republic 2013"/>
    <x v="0"/>
    <s v="CAF-13/CSS/53551/119"/>
    <x v="0"/>
    <n v="370438"/>
    <n v="0"/>
    <s v="Strengthening Humanitarian Coordination and Advocacy in Central African Republic "/>
    <s v=""/>
    <s v="USD"/>
    <d v="2013-01-01T00:00:00"/>
    <s v="COORDINATION AND SUPPORT SERVICES"/>
    <x v="0"/>
    <s v="Paid contribution"/>
    <s v="Agency"/>
  </r>
  <r>
    <x v="4"/>
    <s v="World Food Programme"/>
    <s v="Central African Republic 2012"/>
    <x v="1"/>
    <s v="CAF-12/F/44734/561"/>
    <x v="1"/>
    <n v="200000"/>
    <n v="0"/>
    <s v="Assistance to Conflict-Affected Populations in CAR (PRRO 200315) (Livelihoods)"/>
    <s v=""/>
    <s v="USD"/>
    <d v="2012-05-11T00:00:00"/>
    <s v="FOOD"/>
    <x v="0"/>
    <s v="Paid contribution"/>
    <s v="Agency"/>
  </r>
  <r>
    <x v="4"/>
    <s v="World Food Programme"/>
    <s v="Central African Republic 2012"/>
    <x v="1"/>
    <s v="CAF-12/F/44734/561"/>
    <x v="1"/>
    <n v="69825"/>
    <n v="0"/>
    <s v="Assistance to Conflict-Affected Populations in CAR (PRRO 200315) (Livelihoods)"/>
    <s v=""/>
    <s v="USD"/>
    <d v="2012-01-31T00:00:00"/>
    <s v="FOOD"/>
    <x v="0"/>
    <s v="Paid contribution"/>
    <s v="Agency"/>
  </r>
  <r>
    <x v="5"/>
    <s v="United Nations Children's Fund"/>
    <s v="Central African Republic 2013"/>
    <x v="0"/>
    <s v="CAF-13/H/56251/R/124"/>
    <x v="0"/>
    <n v="472491"/>
    <n v="0"/>
    <s v="To mitigate the impact of the conflict on the health status of children and pregnant women by improving access to health care services in Central African Republic"/>
    <s v=""/>
    <s v="USD"/>
    <d v="2013-01-16T00:00:00"/>
    <s v="HEALTH"/>
    <x v="0"/>
    <s v="Paid contribution"/>
    <s v="Agency"/>
  </r>
  <r>
    <x v="6"/>
    <s v="World Food Programme"/>
    <s v="Central African Republic 2012"/>
    <x v="1"/>
    <s v="CAF-12/E/44737/R/561"/>
    <x v="1"/>
    <n v="233052"/>
    <n v="0"/>
    <s v="Assistance to Conflict-Affected Populations in CAR (PRRO 200315) (Education) (Multilateral funds)"/>
    <s v=""/>
    <s v="USD"/>
    <d v="2012-06-24T00:00:00"/>
    <s v="EDUCATION"/>
    <x v="0"/>
    <s v="Paid contribution"/>
    <s v="Agency"/>
  </r>
  <r>
    <x v="6"/>
    <s v="World Food Programme"/>
    <s v="Central African Republic 2012"/>
    <x v="1"/>
    <s v="CAF-12/F/44730/R/561"/>
    <x v="1"/>
    <n v="589262"/>
    <n v="0"/>
    <s v="Assistance to Conflict-Affected Populations in CAR (PRRO 200315) (IDPs+Refugees) (Multilateral funds)"/>
    <s v=""/>
    <s v="USD"/>
    <d v="2012-06-24T00:00:00"/>
    <s v="FOOD"/>
    <x v="0"/>
    <s v="Paid contribution"/>
    <s v="Agency"/>
  </r>
  <r>
    <x v="6"/>
    <s v="World Food Programme"/>
    <s v="Central African Republic 2012"/>
    <x v="1"/>
    <s v="CAF-12/F/44734/561"/>
    <x v="1"/>
    <n v="714969"/>
    <n v="0"/>
    <s v="Assistance to Conflict-Affected Populations in CAR (PRRO 200315) (Livelihoods) (Multilateral funds)"/>
    <s v=""/>
    <s v="USD"/>
    <d v="2012-06-24T00:00:00"/>
    <s v="FOOD"/>
    <x v="0"/>
    <s v="Paid contribution"/>
    <s v="Agency"/>
  </r>
  <r>
    <x v="6"/>
    <s v="World Food Programme"/>
    <s v="Central African Republic 2012"/>
    <x v="1"/>
    <s v="CAF-12/H/44740/R/561"/>
    <x v="1"/>
    <n v="108295"/>
    <n v="0"/>
    <s v="Assistance to Conflict-Affected Populations in CAR (PRRO 200315) (Nutrition) (Multilateral funds)"/>
    <s v=""/>
    <s v="USD"/>
    <d v="2012-06-24T00:00:00"/>
    <s v="HEALTH"/>
    <x v="0"/>
    <s v="Paid contribution"/>
    <s v="Agency"/>
  </r>
  <r>
    <x v="6"/>
    <s v="World Food Programme"/>
    <s v="Central African Republic 2013"/>
    <x v="0"/>
    <s v="CAF-13/CSS/56318/R/561"/>
    <x v="0"/>
    <n v="200000"/>
    <n v="0"/>
    <s v="United Nations Humanitarian Air Service for Central African Republic (Multilateral)"/>
    <s v=""/>
    <s v="USD"/>
    <d v="2013-03-20T00:00:00"/>
    <s v="COORDINATION AND SUPPORT SERVICES"/>
    <x v="0"/>
    <s v="Paid contribution"/>
    <s v="Agency"/>
  </r>
  <r>
    <x v="7"/>
    <s v="Common Humanitarian Fund"/>
    <s v="Central African Republic 2012"/>
    <x v="1"/>
    <s v="CAF-12/SNYS/48817/7622"/>
    <x v="1"/>
    <n v="-140000"/>
    <n v="0"/>
    <s v="Balancing entry for fund allocation 185459"/>
    <m/>
    <s v="USD"/>
    <d v="2012-07-09T00:00:00"/>
    <s v="SECTOR NOT YET SPECIFIED"/>
    <x v="0"/>
    <s v="Commitment"/>
    <s v="Donor"/>
  </r>
  <r>
    <x v="8"/>
    <s v="Food &amp; Agriculture Organization of the United Nations"/>
    <s v="Central African Republic 2013"/>
    <x v="0"/>
    <s v="CAF-13/A/55773/123"/>
    <x v="0"/>
    <n v="500000"/>
    <n v="0"/>
    <s v="Restoring food security and income generation through the promotion of livestock and agriculture production in the affected « prefectures » of Bamingui Bangoran, Ouham, Haute Kotto and Vakaga in Central Africa Republic (USAID/OFDA)"/>
    <s v=""/>
    <s v="USD"/>
    <d v="2013-05-21T00:00:00"/>
    <s v="AGRICULTURE"/>
    <x v="0"/>
    <s v="Paid contribution"/>
    <s v="Agency"/>
  </r>
  <r>
    <x v="8"/>
    <s v="United Nations Children's Fund"/>
    <s v="Central African Republic 2012"/>
    <x v="1"/>
    <s v="CAF-12/P-HR-RL/44234/124"/>
    <x v="1"/>
    <n v="366665"/>
    <n v="0"/>
    <s v="Assurer l’assistance appropriée aux enfants affectés par les conflits (TR/2011/33) "/>
    <n v="259232"/>
    <s v="EUR"/>
    <d v="2011-11-09T00:00:00"/>
    <s v="PROTECTION/HUMAN RIGHTS/RULE OF LAW"/>
    <x v="0"/>
    <s v="Paid contribution"/>
    <s v="Donor and Agency"/>
  </r>
  <r>
    <x v="8"/>
    <s v="United Nations Children's Fund"/>
    <s v="Central African Republic 2012"/>
    <x v="1"/>
    <s v="CAF-12/P-HR-RL/44235/124"/>
    <x v="1"/>
    <n v="2217315"/>
    <n v="0"/>
    <s v="Protect children in conflict affected areas, from violence, abuse and exploitation (TR/2011/33) "/>
    <n v="1567642"/>
    <s v="EUR"/>
    <d v="2011-11-09T00:00:00"/>
    <s v="PROTECTION/HUMAN RIGHTS/RULE OF LAW"/>
    <x v="0"/>
    <s v="Paid contribution"/>
    <s v="Donor and Agency"/>
  </r>
  <r>
    <x v="8"/>
    <s v="World Food Programme"/>
    <s v="Central African Republic 2012"/>
    <x v="1"/>
    <s v="CAF-12/CSS/44091/561"/>
    <x v="1"/>
    <n v="1028944"/>
    <n v="0"/>
    <s v="United Nations Humanitarian Air Service for Central African Republic "/>
    <n v="839618"/>
    <s v="EUR"/>
    <d v="2012-08-20T00:00:00"/>
    <s v="COORDINATION AND SUPPORT SERVICES"/>
    <x v="0"/>
    <s v="Paid contribution"/>
    <s v="Donor and Agency"/>
  </r>
  <r>
    <x v="8"/>
    <s v="World Food Programme"/>
    <s v="Central African Republic 2013"/>
    <x v="0"/>
    <s v="CAF-13/CSS/56318/R/561"/>
    <x v="0"/>
    <n v="339213"/>
    <n v="0"/>
    <s v="United Nations Humanitarian Air Service for Central African Republic (TR/2013/16 - 3014290)"/>
    <n v="250000"/>
    <s v="EUR"/>
    <d v="2013-02-28T00:00:00"/>
    <s v="COORDINATION AND SUPPORT SERVICES"/>
    <x v="0"/>
    <s v="Commitment"/>
    <s v="Donor"/>
  </r>
  <r>
    <x v="9"/>
    <s v="International Medical Corps UK"/>
    <s v="Central African Republic 2013"/>
    <x v="0"/>
    <s v="CAF-13/H/59252/R/13107"/>
    <x v="0"/>
    <n v="800000"/>
    <n v="0"/>
    <s v="to rapidly meet the critical health needs of the internally displaced person in Central African Republic"/>
    <n v="800000"/>
    <s v="USD"/>
    <d v="2013-10-28T00:00:00"/>
    <s v="HEALTH"/>
    <x v="0"/>
    <s v="Paid contribution"/>
    <s v="Donor"/>
  </r>
  <r>
    <x v="9"/>
    <s v="Mercy Corps "/>
    <s v="Central African Republic 2013"/>
    <x v="0"/>
    <s v="CAF-13/ER/55632/5162"/>
    <x v="0"/>
    <n v="600000"/>
    <n v="0"/>
    <s v="to rapidly meet the basic needs of this highly vulnerable IDP population"/>
    <n v="600000"/>
    <s v="USD"/>
    <d v="2013-10-23T00:00:00"/>
    <s v="ECONOMIC RECOVERY AND INFRASTRUCTURE"/>
    <x v="0"/>
    <s v="Paid contribution"/>
    <s v="Donor"/>
  </r>
  <r>
    <x v="10"/>
    <s v="World Food Programme"/>
    <s v="Central African Republic 2012"/>
    <x v="1"/>
    <s v="CAF-12/F/44730/R/561"/>
    <x v="1"/>
    <n v="266103"/>
    <n v="0"/>
    <s v="Assistance to Conflict-Affected Populations in CAR (PRRO 200315) (IDPs+Refugees) "/>
    <s v=""/>
    <s v="USD"/>
    <d v="2012-01-31T00:00:00"/>
    <s v="FOOD"/>
    <x v="0"/>
    <s v="Paid contribution"/>
    <s v="Agency"/>
  </r>
  <r>
    <x v="10"/>
    <s v="World Food Programme"/>
    <s v="Central African Republic 2012"/>
    <x v="1"/>
    <s v="CAF-12/F/44734/561"/>
    <x v="1"/>
    <n v="266103"/>
    <n v="0"/>
    <s v="Assistance to Conflict-Affected Populations in CAR (PRRO 200315) (Livelihoods) "/>
    <s v=""/>
    <s v="USD"/>
    <d v="2012-01-31T00:00:00"/>
    <s v="FOOD"/>
    <x v="0"/>
    <s v="Paid contribution"/>
    <s v="Agency"/>
  </r>
  <r>
    <x v="11"/>
    <s v="International Committee of the Red Cross"/>
    <s v="Central African Republic 2012"/>
    <x v="2"/>
    <m/>
    <x v="1"/>
    <n v="501505"/>
    <n v="0"/>
    <s v="Support for 2012 ICRC Emergency Appeal for Central Africa Republic -protection, human rights, health, WATSAN (M013683)_x000d_&#10; _x000d_&#10;"/>
    <n v="500000"/>
    <s v="CAD"/>
    <d v="2012-03-15T00:00:00"/>
    <s v="SECTOR NOT YET SPECIFIED"/>
    <x v="0"/>
    <s v="Commitment"/>
    <s v="Donor"/>
  </r>
  <r>
    <x v="11"/>
    <s v="International Committee of the Red Cross"/>
    <s v="Central African Republic 2013"/>
    <x v="2"/>
    <m/>
    <x v="0"/>
    <n v="956023"/>
    <n v="0"/>
    <s v="Additional response to ICRC's 2013 Emergency Appeal - NFI, WASH, protection, food security (D000262)"/>
    <n v="1000000"/>
    <s v="CAD"/>
    <d v="2013-07-15T00:00:00"/>
    <s v="SECTOR NOT YET SPECIFIED"/>
    <x v="0"/>
    <s v="Commitment"/>
    <s v="Donor"/>
  </r>
  <r>
    <x v="11"/>
    <s v="International Committee of the Red Cross"/>
    <s v="Central African Republic 2013"/>
    <x v="2"/>
    <m/>
    <x v="0"/>
    <n v="973710"/>
    <n v="0"/>
    <s v="Response to ICRC's Emergency Appeal 2013 (M013868)_x000d_&#10; _x000d_&#10;"/>
    <n v="1000000"/>
    <s v="CAD"/>
    <d v="2013-03-22T00:00:00"/>
    <s v="SECTOR NOT YET SPECIFIED"/>
    <x v="0"/>
    <s v="Commitment"/>
    <s v="Donor"/>
  </r>
  <r>
    <x v="11"/>
    <s v="International Federation of Red Cross and Red Crescent Societies"/>
    <s v="Central African Republic 2012"/>
    <x v="2"/>
    <m/>
    <x v="1"/>
    <n v="30272"/>
    <n v="0"/>
    <s v="IFRC DREF for CAR Floods -NFIs and mosquito nets, WASH, emergency shelter (M013356)_x000d_&#10; _x000d_&#10;"/>
    <n v="30000"/>
    <s v="CAD"/>
    <d v="2012-09-27T00:00:00"/>
    <s v="SECTOR NOT YET SPECIFIED"/>
    <x v="0"/>
    <s v="Commitment"/>
    <s v="Donor"/>
  </r>
  <r>
    <x v="11"/>
    <s v="International Federation of Red Cross and Red Crescent Societies"/>
    <s v="Central African Republic 2013"/>
    <x v="2"/>
    <m/>
    <x v="0"/>
    <n v="19724"/>
    <n v="0"/>
    <s v="Support to a vaccination campaign against measles targeting 124,000 children in Bangui (M013807)"/>
    <n v="20000"/>
    <s v="CAD"/>
    <d v="2013-05-29T00:00:00"/>
    <s v="HEALTH"/>
    <x v="0"/>
    <s v="Commitment"/>
    <s v="Donor"/>
  </r>
  <r>
    <x v="11"/>
    <s v="Médecins sans Frontières"/>
    <s v="Central African Republic 2013"/>
    <x v="2"/>
    <m/>
    <x v="0"/>
    <n v="1460565"/>
    <n v="0"/>
    <s v="Primary and secondary health care for vulnerable communities in Ouham province (M013829) "/>
    <n v="1500000"/>
    <s v="CAD"/>
    <d v="2013-03-22T00:00:00"/>
    <s v="HEALTH"/>
    <x v="0"/>
    <s v="Commitment"/>
    <s v="Donor"/>
  </r>
  <r>
    <x v="11"/>
    <s v="United Nations Children's Fund"/>
    <s v="Central African Republic 2013"/>
    <x v="0"/>
    <s v="CAF-13/H/55728/R/124"/>
    <x v="0"/>
    <n v="320993"/>
    <n v="0"/>
    <s v="Emergency nutrition response in the Central African Republic (CAR) (D000253)"/>
    <n v="329660"/>
    <s v="CAD"/>
    <d v="2013-07-15T00:00:00"/>
    <s v="HEALTH"/>
    <x v="0"/>
    <s v="Paid contribution"/>
    <s v="Donor and Agency"/>
  </r>
  <r>
    <x v="11"/>
    <s v="United Nations Children's Fund"/>
    <s v="Central African Republic 2013"/>
    <x v="0"/>
    <s v="CAF-13/H/56251/R/124"/>
    <x v="0"/>
    <n v="534988"/>
    <n v="0"/>
    <s v="To mitigate the impact of the conflict on the health status of children and pregnant women by improving access to health care services in Central African Republic (D000253)"/>
    <n v="549433"/>
    <s v="CAD"/>
    <d v="2013-07-15T00:00:00"/>
    <s v="HEALTH"/>
    <x v="0"/>
    <s v="Paid contribution"/>
    <s v="Donor and Agency"/>
  </r>
  <r>
    <x v="11"/>
    <s v="United Nations Children's Fund"/>
    <s v="Central African Republic 2013"/>
    <x v="0"/>
    <s v="CAF-13/P-HR-RL/55731/R/124"/>
    <x v="0"/>
    <n v="53499"/>
    <n v="0"/>
    <s v="Prevent, respond and coordinate to gender based violence (GBV) in Central African Republic (D000253)"/>
    <n v="54943"/>
    <s v="CAD"/>
    <d v="2013-07-15T00:00:00"/>
    <s v="PROTECTION/HUMAN RIGHTS/RULE OF LAW"/>
    <x v="0"/>
    <s v="Paid contribution"/>
    <s v="Donor and Agency"/>
  </r>
  <r>
    <x v="11"/>
    <s v="United Nations Children's Fund"/>
    <s v="Central African Republic 2013"/>
    <x v="0"/>
    <s v="CAF-13/WS/58006/R/124"/>
    <x v="0"/>
    <n v="64230"/>
    <n v="0"/>
    <s v="Response to emergency WASH needs of internally displaced persons and vulnerable population - including school children, and children affected by severe and moderate malnutrition, and pregnant women, in Central African Republic (D000253)"/>
    <n v="65964"/>
    <s v="CAD"/>
    <d v="2013-07-15T00:00:00"/>
    <s v="WATER AND SANITATION"/>
    <x v="0"/>
    <s v="Paid contribution"/>
    <s v="Donor and Agency"/>
  </r>
  <r>
    <x v="11"/>
    <s v="World Food Programme"/>
    <s v="Central African Republic 2012"/>
    <x v="1"/>
    <s v="CAF-12/E/44737/R/561"/>
    <x v="1"/>
    <n v="284098"/>
    <n v="0"/>
    <s v="Assistance to Conflict-Affected Populations in CAR (PRRO 200315) (Education) (M013638)_x000d_&#10;"/>
    <n v="312115"/>
    <s v="CAD"/>
    <d v="2012-03-15T00:00:00"/>
    <s v="EDUCATION"/>
    <x v="0"/>
    <s v="Paid contribution"/>
    <s v="Donor and Agency"/>
  </r>
  <r>
    <x v="11"/>
    <s v="World Food Programme"/>
    <s v="Central African Republic 2012"/>
    <x v="1"/>
    <s v="CAF-12/F/44730/R/561"/>
    <x v="1"/>
    <n v="718331"/>
    <n v="0"/>
    <s v="Assistance to Conflict-Affected Populations in CAR (PRRO 200315) (IDPs+Refugees) (M013638)_x000d_&#10; _x000d_&#10;"/>
    <n v="768404"/>
    <s v="CAD"/>
    <d v="2012-03-15T00:00:00"/>
    <s v="FOOD"/>
    <x v="0"/>
    <s v="Paid contribution"/>
    <s v="Donor and Agency"/>
  </r>
  <r>
    <x v="11"/>
    <s v="World Food Programme"/>
    <s v="Central African Republic 2012"/>
    <x v="1"/>
    <s v="CAF-12/F/44734/561"/>
    <x v="1"/>
    <n v="871573"/>
    <n v="0"/>
    <s v="Emergency Food Assistance (M013638)_x000d_&#10; _x000d_&#10;"/>
    <n v="808896"/>
    <s v="CAD"/>
    <d v="2012-03-15T00:00:00"/>
    <s v="FOOD"/>
    <x v="0"/>
    <s v="Paid contribution"/>
    <s v="Donor and Agency"/>
  </r>
  <r>
    <x v="11"/>
    <s v="World Food Programme"/>
    <s v="Central African Republic 2012"/>
    <x v="1"/>
    <s v="CAF-12/H/44740/R/561"/>
    <x v="1"/>
    <n v="132016"/>
    <n v="0"/>
    <s v="Assistance to Conflict-Affected Populations in CAR (PRRO 200315) (Nutrition) (M013638)_x000d_&#10;"/>
    <n v="131620"/>
    <s v="CAD"/>
    <d v="2012-03-15T00:00:00"/>
    <s v="HEALTH"/>
    <x v="0"/>
    <s v="Paid contribution"/>
    <s v="Donor and Agency"/>
  </r>
  <r>
    <x v="11"/>
    <s v="World Food Programme"/>
    <s v="Central African Republic 2013"/>
    <x v="0"/>
    <s v="CAF-13/CSS/56318/R/561"/>
    <x v="0"/>
    <n v="669216"/>
    <n v="0"/>
    <s v="United Nations Humanitarian Air Service for Central African Republic  - (D000268)"/>
    <n v="700000"/>
    <s v="CAD"/>
    <d v="2013-07-15T00:00:00"/>
    <s v="COORDINATION AND SUPPORT SERVICES"/>
    <x v="0"/>
    <s v="Commitment"/>
    <s v="Donor"/>
  </r>
  <r>
    <x v="11"/>
    <s v="World Food Programme"/>
    <s v="Central African Republic 2013"/>
    <x v="0"/>
    <s v="CAF-13/E/55066/R/561"/>
    <x v="0"/>
    <n v="223953"/>
    <n v="0"/>
    <s v="Assistance to Conflict-Affected Populations in CAR (M013824)"/>
    <n v="230000"/>
    <s v="CAD"/>
    <d v="2013-03-22T00:00:00"/>
    <s v="EDUCATION"/>
    <x v="0"/>
    <s v="Paid contribution"/>
    <s v="Donor and Agency"/>
  </r>
  <r>
    <x v="11"/>
    <s v="World Food Programme"/>
    <s v="Central African Republic 2013"/>
    <x v="0"/>
    <s v="CAF-13/F/55075/R/561"/>
    <x v="0"/>
    <n v="262901"/>
    <n v="0"/>
    <s v="Assistance to conflict-affected populations in CAR (IDP &amp; Refugees) (M013824)"/>
    <n v="269999"/>
    <s v="CAD"/>
    <d v="2013-03-22T00:00:00"/>
    <s v="FOOD"/>
    <x v="0"/>
    <s v="Paid contribution"/>
    <s v="Donor and Agency"/>
  </r>
  <r>
    <x v="11"/>
    <s v="World Food Programme"/>
    <s v="Central African Republic 2013"/>
    <x v="0"/>
    <s v="CAF-13/F/55342/R/561"/>
    <x v="0"/>
    <n v="389484"/>
    <n v="0"/>
    <s v="Assistance to conflict-affected populations in CAR (Livelihoods)(M013824)"/>
    <n v="400000"/>
    <s v="CAD"/>
    <d v="2013-03-22T00:00:00"/>
    <s v="FOOD"/>
    <x v="0"/>
    <s v="Paid contribution"/>
    <s v="Donor and Agency"/>
  </r>
  <r>
    <x v="11"/>
    <s v="World Food Programme"/>
    <s v="Central African Republic 2013"/>
    <x v="0"/>
    <s v="CAF-13/H/55357/R/561"/>
    <x v="0"/>
    <n v="97371"/>
    <n v="0"/>
    <s v="Nutritional support for children 6-59 months, pregnant women and lactating mothers in the post-conflict areas in CAR (M013824)"/>
    <n v="100000"/>
    <s v="CAD"/>
    <d v="2013-03-22T00:00:00"/>
    <s v="HEALTH"/>
    <x v="0"/>
    <s v="Paid contribution"/>
    <s v="Donor and Agency"/>
  </r>
  <r>
    <x v="12"/>
    <s v="Common Humanitarian Fund"/>
    <s v="Central African Republic 2012"/>
    <x v="1"/>
    <s v="CAF-12/SNYS/48817/7622"/>
    <x v="1"/>
    <n v="3757255"/>
    <n v="0"/>
    <s v="to be allocated to specyfic projects"/>
    <s v=""/>
    <s v="USD"/>
    <d v="2012-01-01T00:00:00"/>
    <s v="SECTOR NOT YET SPECIFIED"/>
    <x v="0"/>
    <s v="Paid contribution"/>
    <s v="Other"/>
  </r>
  <r>
    <x v="12"/>
    <s v="Common Humanitarian Fund"/>
    <s v="Central African Republic 2013"/>
    <x v="0"/>
    <s v="CAF-13/SNYS/57317/7622"/>
    <x v="0"/>
    <n v="1803368"/>
    <n v="0"/>
    <s v="to be allocated to specific projects"/>
    <s v=""/>
    <s v="USD"/>
    <d v="2013-01-01T00:00:00"/>
    <s v="SECTOR NOT YET SPECIFIED"/>
    <x v="0"/>
    <s v="Paid contribution"/>
    <s v="Agency"/>
  </r>
  <r>
    <x v="12"/>
    <s v="Office for the Coordination of Humanitarian Affairs"/>
    <s v="Central African Republic 2012"/>
    <x v="1"/>
    <s v="CAF-12/CSS/44126/119"/>
    <x v="1"/>
    <n v="89935"/>
    <n v="0"/>
    <s v="Strengthening Humanitarian Coordination and Advocacy in Central African Republic"/>
    <s v=""/>
    <s v="USD"/>
    <d v="2012-01-01T00:00:00"/>
    <s v="COORDINATION AND SUPPORT SERVICES"/>
    <x v="0"/>
    <s v="Paid contribution"/>
    <s v="Agency"/>
  </r>
  <r>
    <x v="12"/>
    <s v="World Food Programme"/>
    <s v="Central African Republic 2013"/>
    <x v="0"/>
    <s v="CAF-13/E/55066/R/561"/>
    <x v="0"/>
    <n v="2858306"/>
    <n v="0"/>
    <s v="Assistance to Conflict-Affected Populations in CAR "/>
    <s v=""/>
    <s v="USD"/>
    <d v="2013-03-20T00:00:00"/>
    <s v="EDUCATION"/>
    <x v="0"/>
    <s v="Paid contribution"/>
    <s v="Agency"/>
  </r>
  <r>
    <x v="12"/>
    <s v="World Food Programme"/>
    <s v="Central African Republic 2013"/>
    <x v="0"/>
    <s v="CAF-13/F/55075/R/561"/>
    <x v="0"/>
    <n v="3355403"/>
    <n v="0"/>
    <s v="Assistance to conflict-affected populations in CAR (IDP &amp; Refugees)  "/>
    <s v=""/>
    <s v="USD"/>
    <d v="2013-03-20T00:00:00"/>
    <s v="FOOD"/>
    <x v="0"/>
    <s v="Paid contribution"/>
    <s v="Agency"/>
  </r>
  <r>
    <x v="12"/>
    <s v="World Food Programme"/>
    <s v="Central African Republic 2013"/>
    <x v="0"/>
    <s v="CAF-13/F/55342/R/561"/>
    <x v="0"/>
    <n v="4970967"/>
    <n v="0"/>
    <s v="Assistance to conflict-affected populations in CAR (Livelihoods)"/>
    <s v=""/>
    <s v="USD"/>
    <d v="2013-03-20T00:00:00"/>
    <s v="FOOD"/>
    <x v="0"/>
    <s v="Paid contribution"/>
    <s v="Agency"/>
  </r>
  <r>
    <x v="12"/>
    <s v="World Food Programme"/>
    <s v="Central African Republic 2013"/>
    <x v="0"/>
    <s v="CAF-13/H/55357/R/561"/>
    <x v="0"/>
    <n v="1242742"/>
    <n v="0"/>
    <s v="Nutritional support for children 6-59 months, pregnant women and lactating mothers in the post-conflict areas in CAR "/>
    <s v=""/>
    <s v="USD"/>
    <d v="2013-03-20T00:00:00"/>
    <s v="HEALTH"/>
    <x v="0"/>
    <s v="Paid contribution"/>
    <s v="Agency"/>
  </r>
  <r>
    <x v="13"/>
    <s v="Food &amp; Agriculture Organization of the United Nations"/>
    <s v="Central African Republic 2012"/>
    <x v="1"/>
    <s v="CAF-12/A/44290/123"/>
    <x v="1"/>
    <n v="699163"/>
    <n v="0"/>
    <s v="CERF Grant from the Underfunded window to project: Appui à la Sécurité Alimentaire et à la Diversification des moyens d'existence dans les préfectures de Bamingi Bangoran, Vakaga et Haute Kotto (12-FAO-006)"/>
    <n v="699163"/>
    <s v="USD"/>
    <d v="2012-03-07T00:00:00"/>
    <s v="AGRICULTURE"/>
    <x v="0"/>
    <s v="Paid contribution"/>
    <s v="Donor"/>
  </r>
  <r>
    <x v="13"/>
    <s v="Food &amp; Agriculture Organization of the United Nations"/>
    <s v="Central African Republic 2013"/>
    <x v="0"/>
    <s v="CAF-13/A/55773/123"/>
    <x v="0"/>
    <n v="806215"/>
    <n v="0"/>
    <s v="Appui à l'autonomisation des femmes en matière de sécurité alimentaire à travers les foyers féminins"/>
    <n v="806215"/>
    <s v="USD"/>
    <d v="2013-05-10T00:00:00"/>
    <s v="AGRICULTURE"/>
    <x v="0"/>
    <s v="Paid contribution"/>
    <s v="Donor"/>
  </r>
  <r>
    <x v="13"/>
    <s v="United Nations Children's Fund"/>
    <s v="Central African Republic 2012"/>
    <x v="1"/>
    <s v="CAF-12/E/44373/124"/>
    <x v="1"/>
    <n v="283333"/>
    <n v="0"/>
    <s v="CERF underfunded grant to project: Améliorer les conditions de vie et la résilience des populations affectées par les conflits dans la sous-préfecture de Kabo à travers une réponse multisectorielle. (CERF 12-CEF-007-A)"/>
    <s v=""/>
    <s v="USD"/>
    <d v="2012-03-15T00:00:00"/>
    <s v="EDUCATION"/>
    <x v="0"/>
    <s v="Paid contribution"/>
    <s v="Donor"/>
  </r>
  <r>
    <x v="13"/>
    <s v="United Nations Children's Fund"/>
    <s v="Central African Republic 2012"/>
    <x v="1"/>
    <s v="CAF-12/H/44304/R/124"/>
    <x v="1"/>
    <n v="48180"/>
    <n v="0"/>
    <s v="CERF rapid response grant to project: Réponse immédiate pour la prise en charge de l’épidémie de Rougeole, la malnutrition sévère, la crise alimentaire et les urgences medico-obstétricales affectant la population de Oundja dans la Vakaga au nord-est de la RCA (CERF 12-CEF-075)"/>
    <n v="48180"/>
    <s v="USD"/>
    <d v="2012-07-11T00:00:00"/>
    <s v="HEALTH"/>
    <x v="0"/>
    <s v="Paid contribution"/>
    <s v="Donor"/>
  </r>
  <r>
    <x v="13"/>
    <s v="United Nations Children's Fund"/>
    <s v="Central African Republic 2012"/>
    <x v="1"/>
    <s v="CAF-12/H/44304/R/124"/>
    <x v="1"/>
    <n v="260289"/>
    <n v="0"/>
    <s v="CERF underfunded grant to project: Promoting integrated management of childhood illness (IMCI), emergency obstetric care (EMOC) in armed conflict affected health prefectures of northern and southern region of the Central African Republic. (CERF 12-CEF-007-B)"/>
    <s v=""/>
    <s v="USD"/>
    <d v="2012-03-15T00:00:00"/>
    <s v="HEALTH"/>
    <x v="0"/>
    <s v="Paid contribution"/>
    <s v="Donor"/>
  </r>
  <r>
    <x v="13"/>
    <s v="United Nations Children's Fund"/>
    <s v="Central African Republic 2012"/>
    <x v="1"/>
    <s v="CAF-12/H/44332/R/124"/>
    <x v="1"/>
    <n v="479972"/>
    <n v="0"/>
    <s v="CERF rapid response grant to project: Réponse d’urgence en Nutrition au  Nord-est  de la  République Centrafricaine (RCA) (CERF 12-CEF-082)"/>
    <n v="479972"/>
    <s v="USD"/>
    <d v="2012-07-11T00:00:00"/>
    <s v="HEALTH"/>
    <x v="0"/>
    <s v="Paid contribution"/>
    <s v="Donor"/>
  </r>
  <r>
    <x v="13"/>
    <s v="United Nations Children's Fund"/>
    <s v="Central African Republic 2012"/>
    <x v="1"/>
    <s v="CAF-12/H/44378/R/124"/>
    <x v="1"/>
    <n v="352155"/>
    <n v="0"/>
    <s v="CERF underfunded grant to project: Promoting integrated management of childhood illness (IMCI), emergency obstetric care (EMOC) in armed conflict affected health prefectures of northern and southern region of the Central African Republic (CERF 12-CEF-007-B)"/>
    <s v=""/>
    <s v="USD"/>
    <d v="2012-03-15T00:00:00"/>
    <s v="HEALTH"/>
    <x v="0"/>
    <s v="Paid contribution"/>
    <s v="Donor"/>
  </r>
  <r>
    <x v="13"/>
    <s v="United Nations Children's Fund"/>
    <s v="Central African Republic 2012"/>
    <x v="1"/>
    <s v="CAF-12/P-HR-RL/44234/124"/>
    <x v="1"/>
    <n v="283333"/>
    <n v="0"/>
    <s v="CERF underfunded grant to project: Améliorer les conditions de vie et la résilience des populations affectées par les conflits dans la sous-préfecture de Kabo à travers une réponse multisectorielle. (CERF 12-CEF-007-A)"/>
    <s v=""/>
    <s v="USD"/>
    <d v="2012-03-15T00:00:00"/>
    <s v="PROTECTION/HUMAN RIGHTS/RULE OF LAW"/>
    <x v="0"/>
    <s v="Paid contribution"/>
    <s v="Donor"/>
  </r>
  <r>
    <x v="13"/>
    <s v="United Nations Children's Fund"/>
    <s v="Central African Republic 2012"/>
    <x v="1"/>
    <s v="CAF-12/WS/43858/124"/>
    <x v="1"/>
    <n v="283334"/>
    <n v="0"/>
    <s v="CERF underfunded grant to project: Améliorer les conditions de vie et la résilience des populations affectées par les conflits dans la sous-préfecture de Kabo à travers une réponse multisectorielle. (CERF 12-CEF-007-A)"/>
    <s v=""/>
    <s v="USD"/>
    <d v="2012-03-15T00:00:00"/>
    <s v="WATER AND SANITATION"/>
    <x v="0"/>
    <s v="Paid contribution"/>
    <s v="Donor"/>
  </r>
  <r>
    <x v="13"/>
    <s v="United Nations Children's Fund"/>
    <s v="Central African Republic 2013"/>
    <x v="0"/>
    <s v="CAF-13/H/55728/R/124"/>
    <x v="0"/>
    <n v="333701"/>
    <n v="0"/>
    <s v="Emergency health and nutrition response for conflict affected children and women in the Central African Republic"/>
    <s v=""/>
    <s v="USD"/>
    <d v="2013-05-10T00:00:00"/>
    <s v="HEALTH"/>
    <x v="0"/>
    <s v="Paid contribution"/>
    <s v="Donor and Agency"/>
  </r>
  <r>
    <x v="13"/>
    <s v="United Nations Children's Fund"/>
    <s v="Central African Republic 2013"/>
    <x v="0"/>
    <s v="CAF-13/H/56251/R/124"/>
    <x v="0"/>
    <n v="1266228"/>
    <n v="0"/>
    <s v="To mitigate the impact of the conflict on the health status of children and pregnant women by improving access to health care services in Central African Republic "/>
    <s v=""/>
    <s v="USD"/>
    <d v="2013-05-10T00:00:00"/>
    <s v="HEALTH"/>
    <x v="0"/>
    <s v="Paid contribution"/>
    <s v="Donor and Agency"/>
  </r>
  <r>
    <x v="13"/>
    <s v="United Nations Children's Fund"/>
    <s v="Central African Republic 2013"/>
    <x v="0"/>
    <s v="CAF-13/P-HR-RL/55731/R/124"/>
    <x v="0"/>
    <n v="75708"/>
    <n v="0"/>
    <s v="Emergency child protection response for conflict affected children and women in the Central African Republic  "/>
    <s v=""/>
    <s v="USD"/>
    <d v="2013-05-15T00:00:00"/>
    <s v="PROTECTION/HUMAN RIGHTS/RULE OF LAW"/>
    <x v="0"/>
    <s v="Paid contribution"/>
    <s v="Donor and Agency"/>
  </r>
  <r>
    <x v="13"/>
    <s v="United Nations Children's Fund"/>
    <s v="Central African Republic 2013"/>
    <x v="0"/>
    <s v="CAF-13/P-HR-RL/55734/R/124"/>
    <x v="0"/>
    <n v="287022"/>
    <n v="0"/>
    <s v="Prevention and response to the use of children in armed conflict"/>
    <s v=""/>
    <s v="USD"/>
    <d v="2013-05-15T00:00:00"/>
    <s v="PROTECTION/HUMAN RIGHTS/RULE OF LAW"/>
    <x v="0"/>
    <s v="Paid contribution"/>
    <s v="Donor and Agency"/>
  </r>
  <r>
    <x v="13"/>
    <s v="United Nations Children's Fund"/>
    <s v="Central African Republic 2013"/>
    <x v="0"/>
    <s v="CAF-13/WS/58006/R/124"/>
    <x v="0"/>
    <n v="250344"/>
    <n v="0"/>
    <s v="Response to emergency WASH needs of internally displaced persons, and vulnerable population  including school children, and children affected by severe and moderate malnutrition, and pregnant women) in conflict affected areas of the Central African Republic   CAF13WS58006R"/>
    <s v=""/>
    <s v="USD"/>
    <d v="2013-05-15T00:00:00"/>
    <s v="WATER AND SANITATION"/>
    <x v="0"/>
    <s v="Paid contribution"/>
    <s v="Donor"/>
  </r>
  <r>
    <x v="13"/>
    <s v="United Nations Development Programme"/>
    <s v="Central African Republic 2013"/>
    <x v="0"/>
    <s v="CAF-13/WS/58252/R/776"/>
    <x v="0"/>
    <n v="167562"/>
    <n v="0"/>
    <s v="Strengthening the resilience of communities for disasters risks prevention and reduction (health, naturals  and environmental) through sanitation and solid waste management in the arrondissements of Bangui, Damara and Sibut   CAF 13ER58252R"/>
    <s v=""/>
    <s v="USD"/>
    <d v="2013-05-16T00:00:00"/>
    <s v="ECONOMIC RECOVERY AND INFRASTRUCTURE"/>
    <x v="0"/>
    <s v="Paid contribution"/>
    <s v="Donor"/>
  </r>
  <r>
    <x v="13"/>
    <s v="United Nations High Commissioner for Refugees"/>
    <s v="Central African Republic 2012"/>
    <x v="1"/>
    <s v="CAF-12/MS/44372/R/120"/>
    <x v="1"/>
    <n v="215844"/>
    <n v="0"/>
    <s v="CERF Grant from the Underfunded window to project: Multi-sector assistance to Refugees and Internally Displaced Persons in Northern and South Eastern Central African Republic  (12-HCR-007)"/>
    <n v="215844"/>
    <s v="USD"/>
    <d v="2012-03-07T00:00:00"/>
    <s v="MULTI-SECTOR"/>
    <x v="0"/>
    <s v="Paid contribution"/>
    <s v="Donor"/>
  </r>
  <r>
    <x v="13"/>
    <s v="United Nations High Commissioner for Refugees"/>
    <s v="Central African Republic 2012"/>
    <x v="1"/>
    <s v="CAF-12/P-HR-RL/44352/R/120"/>
    <x v="1"/>
    <n v="384148"/>
    <n v="0"/>
    <s v="CERF Grant from the Underfunded window to project: Multi-sector assistance to Refugees and Internally Displaced Persons in Northern and South Eastern Central African Republic (12-HCR-007)"/>
    <n v="384148"/>
    <s v="USD"/>
    <d v="2012-03-07T00:00:00"/>
    <s v="PROTECTION/HUMAN RIGHTS/RULE OF LAW"/>
    <x v="0"/>
    <s v="Paid contribution"/>
    <s v="Donor"/>
  </r>
  <r>
    <x v="13"/>
    <s v="United Nations High Commissioner for Refugees"/>
    <s v="Central African Republic 2013"/>
    <x v="0"/>
    <s v="CAF-13/P-HR-RL/55894/R/120"/>
    <x v="0"/>
    <n v="375014"/>
    <n v="0"/>
    <s v="Protection monitoring and assistance to IDPs in Central African Republic (CAR)"/>
    <s v=""/>
    <s v="USD"/>
    <d v="2013-05-03T00:00:00"/>
    <s v="PROTECTION/HUMAN RIGHTS/RULE OF LAW"/>
    <x v="0"/>
    <s v="Paid contribution"/>
    <s v="Donor and Agency"/>
  </r>
  <r>
    <x v="13"/>
    <s v="United Nations Population Fund"/>
    <s v="Central African Republic 2012"/>
    <x v="1"/>
    <s v="CAF-12/H/44378/R/1171"/>
    <x v="1"/>
    <n v="352109"/>
    <n v="0"/>
    <s v="CERF underfunded grant to project: Promoting integrated management of childhood illness (IMCI), emergency obstetric care (EMOC) in armed conflict affected health prefectures of northern and southern region of the Central African Republic (CERF 12-FPA-003)"/>
    <s v=""/>
    <s v="USD"/>
    <d v="2012-03-30T00:00:00"/>
    <s v="HEALTH"/>
    <x v="0"/>
    <s v="Paid contribution"/>
    <s v="Donor"/>
  </r>
  <r>
    <x v="13"/>
    <s v="United Nations Population Fund"/>
    <s v="Central African Republic 2012"/>
    <x v="1"/>
    <s v="CAF-12/H/44378/R/1171"/>
    <x v="1"/>
    <n v="120075"/>
    <n v="0"/>
    <s v="CERF rapid response grant to project: Réponse immédiate pour la prise en charge de l’épidémie de Rougeole, la malnutrition sévère, la crise alimentaire et les urgences medico-obstétricales affectant la population de Oundja dans la Vakaga au nord-est de la RCA (CERF 12-FPA-031)"/>
    <n v="120075"/>
    <s v="USD"/>
    <d v="2012-07-11T00:00:00"/>
    <s v="HEALTH"/>
    <x v="0"/>
    <s v="Paid contribution"/>
    <s v="Donor"/>
  </r>
  <r>
    <x v="13"/>
    <s v="United Nations Population Fund"/>
    <s v="Central African Republic 2013"/>
    <x v="0"/>
    <s v="CAF-13/H/55772/1171"/>
    <x v="0"/>
    <n v="279792"/>
    <n v="0"/>
    <s v="Strengthening Emergency Obstetrical and Neonatal  Care and response to HIV transmission and Sexual Violence in Conflict affected area in CAR"/>
    <n v="279792"/>
    <s v="USD"/>
    <d v="2013-05-10T00:00:00"/>
    <s v="HEALTH"/>
    <x v="0"/>
    <s v="Paid contribution"/>
    <s v="Donor"/>
  </r>
  <r>
    <x v="13"/>
    <s v="World Food Programme"/>
    <s v="Central African Republic 2012"/>
    <x v="1"/>
    <s v="CAF-12/CSS/44091/561"/>
    <x v="1"/>
    <n v="850001"/>
    <n v="0"/>
    <s v="CERF Grant from the Underfunded window to project: Provision of Humanitarian Air Services in CAR (12-WFP-009)"/>
    <s v=""/>
    <s v="USD"/>
    <d v="2012-03-05T00:00:00"/>
    <s v="COORDINATION AND SUPPORT SERVICES"/>
    <x v="0"/>
    <s v="Paid contribution"/>
    <s v="Donor and Agency"/>
  </r>
  <r>
    <x v="13"/>
    <s v="World Food Programme"/>
    <s v="Central African Republic 2012"/>
    <x v="1"/>
    <s v="CAF-12/F/44730/R/561"/>
    <x v="1"/>
    <n v="1098390"/>
    <n v="0"/>
    <s v="CERF Grant from the Underfunded window to project: Assistance aux Personnes Affectées par les Conflits en République Centrafricaine (12-WFP-010)"/>
    <n v="1098390"/>
    <s v="USD"/>
    <d v="2012-03-05T00:00:00"/>
    <s v="FOOD"/>
    <x v="0"/>
    <s v="Paid contribution"/>
    <s v="Donor"/>
  </r>
  <r>
    <x v="13"/>
    <s v="World Food Programme"/>
    <s v="Central African Republic 2012"/>
    <x v="1"/>
    <s v="CAF-12/F/44730/R/561"/>
    <x v="1"/>
    <n v="1241264"/>
    <n v="0"/>
    <s v="CERF rapid response grant to project: Assistance alimentaire d’urgence aux populations Vulnérables dans l’Ouest de la préfecture de la Vakaga (CERF 12-WFP-047)"/>
    <n v="1241264"/>
    <s v="USD"/>
    <d v="2012-07-11T00:00:00"/>
    <s v="FOOD"/>
    <x v="0"/>
    <s v="Paid contribution"/>
    <s v="Donor"/>
  </r>
  <r>
    <x v="13"/>
    <s v="World Food Programme"/>
    <s v="Central African Republic 2013"/>
    <x v="0"/>
    <s v="CAF-13/CSS/56318/R/561"/>
    <x v="0"/>
    <n v="1000001"/>
    <n v="0"/>
    <s v="Provision of Humanitarian air services in (CAR)"/>
    <n v="1000001"/>
    <s v="USD"/>
    <d v="2013-05-03T00:00:00"/>
    <s v="COORDINATION AND SUPPORT SERVICES"/>
    <x v="0"/>
    <s v="Paid contribution"/>
    <s v="Donor"/>
  </r>
  <r>
    <x v="13"/>
    <s v="World Food Programme"/>
    <s v="Central African Republic 2013"/>
    <x v="0"/>
    <s v="CAF-13/CSS/56322/R/561"/>
    <x v="0"/>
    <n v="735983"/>
    <n v="0"/>
    <s v="Emergency Telecommunications services provision to the humanitarian community in Central African Republic"/>
    <s v=""/>
    <s v="USD"/>
    <d v="2013-05-10T00:00:00"/>
    <s v="COORDINATION AND SUPPORT SERVICES"/>
    <x v="0"/>
    <s v="Paid contribution"/>
    <s v="Donor and Agency"/>
  </r>
  <r>
    <x v="13"/>
    <s v="World Food Programme"/>
    <s v="Central African Republic 2013"/>
    <x v="0"/>
    <s v="CAF-13/F/55342/R/561"/>
    <x v="0"/>
    <n v="680510"/>
    <n v="0"/>
    <s v="Assistance to the ConflictAffected Population In the Central African Republic (CAR)"/>
    <s v=""/>
    <s v="USD"/>
    <d v="2013-05-03T00:00:00"/>
    <s v="FOOD"/>
    <x v="0"/>
    <s v="Paid contribution"/>
    <s v="Donor and Agency"/>
  </r>
  <r>
    <x v="13"/>
    <s v="World Health Organization"/>
    <s v="Central African Republic 2012"/>
    <x v="1"/>
    <s v="CAF-12/H/44304/R/122"/>
    <x v="1"/>
    <n v="104222"/>
    <n v="0"/>
    <s v="CERF rapid response grant to project: Réponse immédiate pour la prise en charge de l’épidémie de Rougeole, la malnutrition sévère, la crise alimentaire et les urgences medico-obstétricales affectant la population de Oundja dans la Vakaga au nord-est de la RCA (CERF 12-WHO-046)"/>
    <n v="104222"/>
    <s v="USD"/>
    <d v="2012-07-11T00:00:00"/>
    <s v="HEALTH"/>
    <x v="0"/>
    <s v="Paid contribution"/>
    <s v="Donor"/>
  </r>
  <r>
    <x v="13"/>
    <s v="World Health Organization"/>
    <s v="Central African Republic 2012"/>
    <x v="1"/>
    <s v="CAF-12/H/44378/R/122"/>
    <x v="1"/>
    <n v="935400"/>
    <n v="0"/>
    <s v="CERF underfunded grant to project: Promoting integrated management of childhood illness (IMCI), emergency obstetric care (EMOC) in armed conflict affected health prefectures of northern and southern region of the Central African Republic (CERF 12-WHO-008)"/>
    <s v=""/>
    <s v="USD"/>
    <d v="2012-03-30T00:00:00"/>
    <s v="HEALTH"/>
    <x v="0"/>
    <s v="Paid contribution"/>
    <s v="Donor"/>
  </r>
  <r>
    <x v="13"/>
    <s v="World Health Organization"/>
    <s v="Central African Republic 2013"/>
    <x v="0"/>
    <s v="CAF-13/H/55854/R/122"/>
    <x v="0"/>
    <n v="875000"/>
    <n v="0"/>
    <s v="Strengthening a prompt and coordinated health cluster response to disaster and health crisis including the promotion of integrated management of childhood illness and strengthening routine immunization in post conflict affected health districts of CAR   CAF13H55854   CAF13H 56251"/>
    <s v=""/>
    <s v="USD"/>
    <d v="2013-05-16T00:00:00"/>
    <s v="HEALTH"/>
    <x v="0"/>
    <s v="Paid contribution"/>
    <s v="Donor and Agency"/>
  </r>
  <r>
    <x v="14"/>
    <s v="Action Contre la Faim"/>
    <s v="Central African Republic 2013"/>
    <x v="0"/>
    <s v="CAF-13/F/58372/R/5186"/>
    <x v="0"/>
    <n v="421427"/>
    <n v="0"/>
    <s v="Soutien  d’urgence  aux  populations  affectées  par  la  crise politico-militaire en RCA"/>
    <n v="421427"/>
    <s v="USD"/>
    <d v="2013-06-08T00:00:00"/>
    <s v="FOOD"/>
    <x v="0"/>
    <s v="Paid contribution"/>
    <s v="Donor"/>
  </r>
  <r>
    <x v="14"/>
    <s v="Action Contre la Faim"/>
    <s v="Central African Republic 2013"/>
    <x v="0"/>
    <s v="CAF-13/WS/58316/R/5186"/>
    <x v="0"/>
    <n v="171000"/>
    <n v="0"/>
    <s v="Aide humanitaire WASH d’urgence à la population de la ville de Bossangoa et sa périphérie (préfecture d'Ouham, RCA) affectée par la crise politique de 2013"/>
    <n v="171000"/>
    <s v="USD"/>
    <d v="2013-06-08T00:00:00"/>
    <s v="WATER AND SANITATION"/>
    <x v="0"/>
    <s v="Paid contribution"/>
    <s v="Donor"/>
  </r>
  <r>
    <x v="14"/>
    <s v="Action Contre la Faim"/>
    <s v="Central African Republic 2013"/>
    <x v="0"/>
    <s v="CAF-13/WS/58371/R/5186"/>
    <x v="0"/>
    <n v="355573"/>
    <n v="0"/>
    <s v="Amélioration de l'accès à l'eau potable et les conditions d'hygiène pour les communautés affectées par la crise politico-militaire dans la préfecture de Kémo"/>
    <n v="355573"/>
    <s v="USD"/>
    <d v="2013-06-08T00:00:00"/>
    <s v="WATER AND SANITATION"/>
    <x v="0"/>
    <s v="Paid contribution"/>
    <s v="Donor"/>
  </r>
  <r>
    <x v="14"/>
    <s v="Agency for Technical Cooperation and Development"/>
    <s v="Central African Republic 2012"/>
    <x v="1"/>
    <s v="CAF-12/ER/44137/R/6458"/>
    <x v="1"/>
    <n v="400000"/>
    <n v="0"/>
    <s v="Opening Up and enabling the economic development and humanitarian access of the rural area between Bangassou and Obo by rehabilitating the Rafaï ferry"/>
    <n v="400000"/>
    <s v="USD"/>
    <d v="2012-07-09T00:00:00"/>
    <s v="ECONOMIC RECOVERY AND INFRASTRUCTURE"/>
    <x v="0"/>
    <s v="Commitment"/>
    <s v="Donor"/>
  </r>
  <r>
    <x v="14"/>
    <s v="Agency for Technical Cooperation and Development"/>
    <s v="Central African Republic 2012"/>
    <x v="1"/>
    <s v="CAF-12/S-NF/51002/R/6458"/>
    <x v="1"/>
    <n v="200000"/>
    <n v="0"/>
    <s v="Support to movements of return in Ouham and Ouham Pendé regions"/>
    <n v="200000"/>
    <s v="USD"/>
    <d v="2012-07-09T00:00:00"/>
    <s v="SHELTER AND NON-FOOD ITEMS"/>
    <x v="0"/>
    <s v="Commitment"/>
    <s v="Donor"/>
  </r>
  <r>
    <x v="14"/>
    <s v="Agency for Technical Cooperation and Development"/>
    <s v="Central African Republic 2013"/>
    <x v="0"/>
    <s v="CAF-13/A/59051/R/6458"/>
    <x v="0"/>
    <n v="273572"/>
    <n v="0"/>
    <s v="Fourniture de semences, d’outils et de rations alimentaires aux ménages vulnérables victimes des exactions commises dans le sud du pays, afin de relancer les activités agricoles en urgence."/>
    <n v="273572"/>
    <s v="USD"/>
    <d v="2013-07-15T00:00:00"/>
    <s v="AGRICULTURE"/>
    <x v="0"/>
    <s v="Commitment"/>
    <s v="Donor"/>
  </r>
  <r>
    <x v="14"/>
    <s v="Agency for Technical Cooperation and Development"/>
    <s v="Central African Republic 2013"/>
    <x v="0"/>
    <s v="CAF-13/S-NF/59052/R/6458"/>
    <x v="0"/>
    <n v="316428"/>
    <n v="0"/>
    <s v="Coordonner et appuyer le retour des habitants ayant perdu leur maison dans la commune de Ouango, par la distribution de kits d’outils et de sécurité permettant  la reconstruction durable de leur logement et la mise en place de structures pour la paix dans la région."/>
    <n v="316428"/>
    <s v="USD"/>
    <d v="2013-07-15T00:00:00"/>
    <s v="SHELTER AND NON-FOOD ITEMS"/>
    <x v="0"/>
    <s v="Commitment"/>
    <s v="Donor"/>
  </r>
  <r>
    <x v="14"/>
    <s v="Agency for Technical Cooperation and Development"/>
    <s v="Central African Republic 2013"/>
    <x v="0"/>
    <s v="CAF-13/WS/59047/R/6458"/>
    <x v="0"/>
    <n v="200000"/>
    <n v="0"/>
    <s v="Réponse aux besoins urgents d’assainissement, par l’évacuation et le traitement des déchets solides dans les communes de Bimbo et Bégoua."/>
    <n v="200000"/>
    <s v="USD"/>
    <d v="2013-08-23T00:00:00"/>
    <s v="WATER AND SANITATION"/>
    <x v="0"/>
    <s v="Commitment"/>
    <s v="Donor"/>
  </r>
  <r>
    <x v="14"/>
    <s v="Association pour le développement de M'Bres"/>
    <s v="Central African Republic 2012"/>
    <x v="1"/>
    <s v="CAF-12/WS/44232/8794"/>
    <x v="1"/>
    <n v="140000"/>
    <n v="0"/>
    <s v="Contributing to the improvement conditions of access to clean water, sanitation and hygiene for people affected by conflict in the sub-prefecture of M'bres (Nana-Gribizi)."/>
    <n v="140000"/>
    <s v="USD"/>
    <d v="2012-07-09T00:00:00"/>
    <s v="WATER AND SANITATION"/>
    <x v="0"/>
    <s v="Commitment"/>
    <s v="Donor"/>
  </r>
  <r>
    <x v="14"/>
    <s v="Community Humanitarian Emergency Board"/>
    <s v="Central African Republic 2012"/>
    <x v="1"/>
    <s v="CAF-12/A/44386/R/13217"/>
    <x v="1"/>
    <n v="150000"/>
    <n v="0"/>
    <s v="Emergency responds to food needs for 3428 IDPs and host families in the sub prefectures of Bangassou and Bakouma."/>
    <n v="150000"/>
    <s v="USD"/>
    <d v="2012-07-09T00:00:00"/>
    <s v="AGRICULTURE"/>
    <x v="0"/>
    <s v="Commitment"/>
    <s v="Donor"/>
  </r>
  <r>
    <x v="14"/>
    <s v="Community Humanitarian Emergency Board"/>
    <s v="Central African Republic 2013"/>
    <x v="0"/>
    <s v="CAF-13/A/55628/R/13217"/>
    <x v="0"/>
    <n v="247558"/>
    <n v="0"/>
    <s v="Emergency support in agricultural inputs and on capacity building of displaced persons and households in the sub-prefectures of Bangassou and Bakouma which were affected by the recent crisis and atrocities of the LRA"/>
    <s v=""/>
    <s v="USD"/>
    <d v="2013-10-11T00:00:00"/>
    <s v="FOOD"/>
    <x v="0"/>
    <s v="Commitment"/>
    <s v="Donor"/>
  </r>
  <r>
    <x v="14"/>
    <s v="Danish Refugee Council"/>
    <s v="Central African Republic 2012"/>
    <x v="1"/>
    <s v="CAF-12/A/44173/5181"/>
    <x v="1"/>
    <n v="191041"/>
    <n v="0"/>
    <s v="Strengthen the capacity of Agricultural organizations in order to enhance the productivity of agro pastoral production systems in Ouham, Ouham Pendé and Bamingui Bangoran and reinforce the emergency response capacity of DRC to ensure food security among the most vulnerable groups."/>
    <n v="191041"/>
    <s v="USD"/>
    <d v="2012-04-16T00:00:00"/>
    <s v="AGRICULTURE"/>
    <x v="0"/>
    <s v="Paid contribution"/>
    <s v="Donor"/>
  </r>
  <r>
    <x v="14"/>
    <s v="Danish Refugee Council"/>
    <s v="Central African Republic 2012"/>
    <x v="1"/>
    <s v="CAF-12/P-HR-RL/43988/R/5181"/>
    <x v="1"/>
    <n v="482217"/>
    <n v="0"/>
    <s v="Démobilisation et réinsertion d’enfants dans la Bamingui   Bangoran"/>
    <n v="482217"/>
    <s v="USD"/>
    <d v="2012-02-08T00:00:00"/>
    <s v="PROTECTION/HUMAN RIGHTS/RULE OF LAW"/>
    <x v="0"/>
    <s v="Paid contribution"/>
    <s v="Donor"/>
  </r>
  <r>
    <x v="14"/>
    <s v="Danish Refugee Council"/>
    <s v="Central African Republic 2012"/>
    <x v="1"/>
    <s v="CAF-12/WS/44229/5181"/>
    <x v="1"/>
    <n v="187595"/>
    <n v="0"/>
    <s v="Renforcer les capacités et mécanismes de Réponses Rapides aux Mouvements de Populations Déplacées (RRMP) sur les sites  de la Sous-préfecture de Batangafo en vue de faciliter  l’accès à l’eau potable, l’hygiène et l’assainissement à prés de 6000 personnes déplacées "/>
    <s v=""/>
    <s v="USD"/>
    <d v="2012-06-01T00:00:00"/>
    <s v="WATER AND SANITATION"/>
    <x v="0"/>
    <s v="Commitment"/>
    <s v="Donor"/>
  </r>
  <r>
    <x v="14"/>
    <s v="Danish Refugee Council"/>
    <s v="Central African Republic 2013"/>
    <x v="0"/>
    <s v="CAF-13/P-HR-RL/57968/R/5181"/>
    <x v="0"/>
    <n v="260000"/>
    <n v="0"/>
    <s v="Protection d’urgence à BANGUI pour une meilleure protection des Droits humains"/>
    <n v="260000"/>
    <s v="USD"/>
    <d v="2013-08-03T00:00:00"/>
    <s v="PROTECTION/HUMAN RIGHTS/RULE OF LAW"/>
    <x v="0"/>
    <s v="Commitment"/>
    <s v="Donor"/>
  </r>
  <r>
    <x v="14"/>
    <s v="Echelle appui au développement"/>
    <s v="Central African Republic 2012"/>
    <x v="1"/>
    <s v="CAF-12/A/44250/R/13924"/>
    <x v="1"/>
    <n v="180000"/>
    <n v="0"/>
    <s v="Improve food security for recent conflict-affected people in Nana Gribizi"/>
    <n v="180000"/>
    <s v="USD"/>
    <d v="2012-07-09T00:00:00"/>
    <s v="AGRICULTURE"/>
    <x v="0"/>
    <s v="Commitment"/>
    <s v="Donor"/>
  </r>
  <r>
    <x v="14"/>
    <s v="EMERGENCY"/>
    <s v="Central African Republic 2013"/>
    <x v="0"/>
    <s v="CAF-13/H/58283/R/7138"/>
    <x v="0"/>
    <n v="300000"/>
    <n v="0"/>
    <s v="Resume and strengthen life-saving and specialised surgical and paediatric treatment in Bangui."/>
    <n v="300000"/>
    <s v="USD"/>
    <d v="2013-06-08T00:00:00"/>
    <s v="HEALTH"/>
    <x v="0"/>
    <s v="Paid contribution"/>
    <s v="Donor"/>
  </r>
  <r>
    <x v="14"/>
    <s v="International Medical Corps UK"/>
    <s v="Central African Republic 2012"/>
    <x v="1"/>
    <s v="CAF-12/H/44407/R/13107"/>
    <x v="1"/>
    <n v="488230"/>
    <n v="0"/>
    <s v="Provide Basic Health care services  for conflict affected people in Birao"/>
    <n v="488230"/>
    <s v="USD"/>
    <d v="2012-03-24T00:00:00"/>
    <s v="HEALTH"/>
    <x v="0"/>
    <s v="Paid contribution"/>
    <s v="Donor"/>
  </r>
  <r>
    <x v="14"/>
    <s v="International Medical Corps UK"/>
    <s v="Central African Republic 2012"/>
    <x v="1"/>
    <s v="CAF-12/P-HR-RL/44409/R/13107"/>
    <x v="1"/>
    <n v="250000"/>
    <n v="0"/>
    <s v="Risk reduction project for conflict affected women, vulnerable children and children Associated with Armed Forces or Armed Groups in North-East ( Vakaga and Haute Koto )"/>
    <n v="250000"/>
    <s v="USD"/>
    <d v="2012-07-09T00:00:00"/>
    <s v="PROTECTION/HUMAN RIGHTS/RULE OF LAW"/>
    <x v="0"/>
    <s v="Commitment"/>
    <s v="Donor"/>
  </r>
  <r>
    <x v="14"/>
    <s v="Jesuit Refugee Service"/>
    <s v="Central African Republic 2012"/>
    <x v="1"/>
    <s v="CAF-12/E/44074/R/6217"/>
    <x v="1"/>
    <n v="295641"/>
    <n v="0"/>
    <s v="Safe emergency education for returning children especially in Ouadda, Mouka, Bria and Yalinga."/>
    <n v="295641"/>
    <s v="USD"/>
    <d v="2012-02-08T00:00:00"/>
    <s v="EDUCATION"/>
    <x v="0"/>
    <s v="Paid contribution"/>
    <s v="Donor"/>
  </r>
  <r>
    <x v="14"/>
    <s v="JUPEDEC (United Youth for the Protection of the Environment and Community Development)"/>
    <s v="Central African Republic 2012"/>
    <x v="1"/>
    <s v="CAF-12/A/44403/R/8661"/>
    <x v="1"/>
    <n v="145000"/>
    <n v="0"/>
    <s v="Improving production capacities of smallholder farmers Zemio, Rafaï and Bakouma"/>
    <n v="145000"/>
    <s v="USD"/>
    <d v="2012-07-09T00:00:00"/>
    <s v="AGRICULTURE"/>
    <x v="0"/>
    <s v="Commitment"/>
    <s v="Donor"/>
  </r>
  <r>
    <x v="14"/>
    <s v="JUPEDEC (United Youth for the Protection of the Environment and Community Development)"/>
    <s v="Central African Republic 2012"/>
    <x v="1"/>
    <s v="CAF-12/E/51227/R/8661"/>
    <x v="1"/>
    <n v="175000"/>
    <n v="0"/>
    <s v="Faciliter l’acces a l’Education aux enfants victims et vulnerable des localites de Zemio"/>
    <n v="175000"/>
    <s v="USD"/>
    <d v="2012-07-09T00:00:00"/>
    <s v="EDUCATION"/>
    <x v="0"/>
    <s v="Commitment"/>
    <s v="Donor"/>
  </r>
  <r>
    <x v="14"/>
    <s v="JUPEDEC (United Youth for the Protection of the Environment and Community Development)"/>
    <s v="Central African Republic 2013"/>
    <x v="0"/>
    <s v="CAF-13/A/57995/R/8661"/>
    <x v="0"/>
    <n v="296451"/>
    <n v="0"/>
    <s v="Projet d’appui d’urgence en semences et intrants agricoles aux groupements et ménages vulnérables de Damara, Bégoua et ses environs"/>
    <n v="296451"/>
    <s v="USD"/>
    <d v="2013-07-15T00:00:00"/>
    <s v="AGRICULTURE"/>
    <x v="0"/>
    <s v="Commitment"/>
    <s v="Donor"/>
  </r>
  <r>
    <x v="14"/>
    <s v="JUPEDEC (United Youth for the Protection of the Environment and Community Development)"/>
    <s v="Central African Republic 2013"/>
    <x v="0"/>
    <s v="CAF-13/E/57993/R/8661"/>
    <x v="0"/>
    <n v="265959"/>
    <n v="0"/>
    <s v="Revitalisation du système éducatif dans les sous - préfectures de Damara et Sibut, et les régions avoisinantes touchées par les conflits armés"/>
    <n v="265959"/>
    <s v="USD"/>
    <d v="2013-08-23T00:00:00"/>
    <s v="EDUCATION"/>
    <x v="0"/>
    <s v="Commitment"/>
    <s v="Donor"/>
  </r>
  <r>
    <x v="14"/>
    <s v="Medical Emergency Relief International"/>
    <s v="Central African Republic 2012"/>
    <x v="1"/>
    <s v="CAF-12/H/44335/R/5195"/>
    <x v="1"/>
    <n v="500000"/>
    <n v="0"/>
    <s v="Strengthening Primary  and Secondary Health Care services and HIV/AIDS sensitization to conflict affected populations in CAR"/>
    <n v="500000"/>
    <s v="USD"/>
    <d v="2012-02-24T00:00:00"/>
    <s v="HEALTH"/>
    <x v="0"/>
    <s v="Paid contribution"/>
    <s v="Donor"/>
  </r>
  <r>
    <x v="14"/>
    <s v="Mentor Initiative"/>
    <s v="Central African Republic 2012"/>
    <x v="1"/>
    <s v="CAF-12/H/44214/R/8662"/>
    <x v="1"/>
    <n v="200000"/>
    <n v="0"/>
    <s v="Emergency Response to deal with the increased Malaria cases in IDP camps and host population in Ouham Pendé and Ouham Prefectures, Health Region N°3"/>
    <n v="200000"/>
    <s v="USD"/>
    <d v="2012-07-09T00:00:00"/>
    <s v="HEALTH"/>
    <x v="0"/>
    <s v="Commitment"/>
    <s v="Donor"/>
  </r>
  <r>
    <x v="14"/>
    <s v="Mercy Corps "/>
    <s v="Central African Republic 2012"/>
    <x v="1"/>
    <s v="CAF-12/WS/44391/5162"/>
    <x v="1"/>
    <n v="400000"/>
    <n v="0"/>
    <s v="Ensuring Access to Clean Water, Basic Sanitation and Hygiene for Displaced and Local Populations in Bangassou, Mbomou"/>
    <n v="400000"/>
    <s v="USD"/>
    <d v="2012-07-09T00:00:00"/>
    <s v="WATER AND SANITATION"/>
    <x v="0"/>
    <s v="Commitment"/>
    <s v="Donor"/>
  </r>
  <r>
    <x v="14"/>
    <s v="Mercy Corps "/>
    <s v="Central African Republic 2013"/>
    <x v="0"/>
    <s v="CAF-13/P-HR-RL/59278/R/5162"/>
    <x v="0"/>
    <n v="435222"/>
    <n v="0"/>
    <s v="Emergency Protection and Social Reintegration of Vulenerable Women, Youth and Children in Bouar and Baboua Sous-Prefectures"/>
    <s v=""/>
    <s v="USD"/>
    <d v="2013-09-22T00:00:00"/>
    <s v="PROTECTION/HUMAN RIGHTS/RULE OF LAW"/>
    <x v="0"/>
    <s v="Commitment"/>
    <s v="Donor"/>
  </r>
  <r>
    <x v="14"/>
    <s v="Office for the Coordination of Humanitarian Affairs"/>
    <s v="Central African Republic 2012"/>
    <x v="1"/>
    <s v="CAF-12/CSS/44126/119"/>
    <x v="1"/>
    <n v="129669"/>
    <n v="0"/>
    <s v="Strengthening Humanitarian Coordination and Advocacy in Central African Republic (Support to the CAR CHF Management Cost)"/>
    <s v=""/>
    <s v="USD"/>
    <d v="2012-11-09T00:00:00"/>
    <s v="COORDINATION AND SUPPORT SERVICES"/>
    <x v="0"/>
    <s v="Commitment"/>
    <s v="Donor"/>
  </r>
  <r>
    <x v="14"/>
    <s v="Office for the Coordination of Humanitarian Affairs"/>
    <s v="Central African Republic 2013"/>
    <x v="0"/>
    <s v="CAF-13/CSS/53551/119"/>
    <x v="0"/>
    <n v="384339"/>
    <n v="0"/>
    <s v="Strengthening Humanitarian Coordination and Advocacy in Central African Republic (Support to the CAR CHF Management Cost)_x000d_&#10;"/>
    <s v=""/>
    <s v="USD"/>
    <d v="2013-01-25T00:00:00"/>
    <s v="COORDINATION AND SUPPORT SERVICES"/>
    <x v="0"/>
    <s v="Commitment"/>
    <s v="Donor"/>
  </r>
  <r>
    <x v="14"/>
    <s v="Première Urgence - Aide Médicale Internationale"/>
    <s v="Central African Republic 2012"/>
    <x v="1"/>
    <s v="CAF-12/A/44288/R/14879"/>
    <x v="1"/>
    <n v="350000"/>
    <n v="0"/>
    <s v="Soutien à la campagne agricole vivrière 2012 auprès des populations vulnérables affectées par la LRA dans le Sud-est de la RCA"/>
    <n v="350000"/>
    <s v="USD"/>
    <d v="2012-04-16T00:00:00"/>
    <s v="AGRICULTURE"/>
    <x v="0"/>
    <s v="Paid contribution"/>
    <s v="Donor"/>
  </r>
  <r>
    <x v="14"/>
    <s v="Première Urgence - Aide Médicale Internationale"/>
    <s v="Central African Republic 2012"/>
    <x v="1"/>
    <s v="CAF-12/H/44284/R/14879"/>
    <x v="1"/>
    <n v="300000"/>
    <n v="0"/>
    <s v="Improvement of Primary Health care services quality for vulnerable people affected by armed conflict in the Bamingui-Bangoran prefecture"/>
    <n v="300000"/>
    <s v="USD"/>
    <d v="2012-07-09T00:00:00"/>
    <s v="HEALTH"/>
    <x v="0"/>
    <s v="Commitment"/>
    <s v="Donor"/>
  </r>
  <r>
    <x v="14"/>
    <s v="Save the Children "/>
    <s v="Central African Republic 2013"/>
    <x v="0"/>
    <s v="CAF-13/P-HR-RL/59207/R/6079"/>
    <x v="0"/>
    <n v="494999"/>
    <n v="0"/>
    <s v="Holistic Emergency Child Protection in Bangui and Ouaka to prevent and respond to child recruitment and other violations of children's rights"/>
    <n v="494999"/>
    <s v="USD"/>
    <d v="2013-08-29T00:00:00"/>
    <s v="PROTECTION/HUMAN RIGHTS/RULE OF LAW"/>
    <x v="0"/>
    <s v="Commitment"/>
    <s v="Donor"/>
  </r>
  <r>
    <x v="14"/>
    <s v="Solidarités International"/>
    <s v="Central African Republic 2013"/>
    <x v="0"/>
    <s v="CAF-13/F/59244/R/5633"/>
    <x v="0"/>
    <n v="380059"/>
    <n v="0"/>
    <s v="Strengthening food security by restoring livelihoods and improving access to water and sanitation for vulnerable populations in the sub-prefecture of Kabo"/>
    <s v=""/>
    <s v="USD"/>
    <d v="2013-10-11T00:00:00"/>
    <s v="FOOD"/>
    <x v="0"/>
    <s v="Commitment"/>
    <s v="Donor"/>
  </r>
  <r>
    <x v="14"/>
    <s v="Solidarités International"/>
    <s v="Central African Republic 2013"/>
    <x v="0"/>
    <s v="CAF-13/WS/55529/5633"/>
    <x v="0"/>
    <n v="137815"/>
    <n v="0"/>
    <s v="Strengthening food security by restoring livelihoods and improving access to water and sanitation for vulnerable populations in the sub-prefecture of Kabo"/>
    <s v=""/>
    <s v="USD"/>
    <d v="2013-10-11T00:00:00"/>
    <s v="WATER AND SANITATION"/>
    <x v="0"/>
    <s v="Commitment"/>
    <s v="Donor"/>
  </r>
  <r>
    <x v="14"/>
    <s v="Triangle Génération Humanitaire"/>
    <s v="Central African Republic 2013"/>
    <x v="0"/>
    <s v="CAF-13/WS/57956/R/5853"/>
    <x v="0"/>
    <n v="438395"/>
    <n v="0"/>
    <s v="Restoring access to drinking water in the town of Bambari"/>
    <s v=""/>
    <s v="USD"/>
    <d v="2013-10-11T00:00:00"/>
    <s v="WATER AND SANITATION"/>
    <x v="0"/>
    <s v="Commitment"/>
    <s v="Donor"/>
  </r>
  <r>
    <x v="14"/>
    <s v="United Nations Children's Fund"/>
    <s v="Central African Republic 2012"/>
    <x v="1"/>
    <s v="CAF-12/H/44332/R/124"/>
    <x v="1"/>
    <n v="300000"/>
    <n v="0"/>
    <s v="Emergency Nutrition in Central African Republic (CAR))"/>
    <s v=""/>
    <s v="USD"/>
    <d v="2012-07-09T00:00:00"/>
    <s v="HEALTH"/>
    <x v="0"/>
    <s v="Paid contribution"/>
    <s v="Donor and Agency"/>
  </r>
  <r>
    <x v="14"/>
    <s v="United Nations Development Programme"/>
    <s v="Central African Republic 2013"/>
    <x v="0"/>
    <s v="CAF-13/WS/58252/R/776"/>
    <x v="0"/>
    <n v="62108"/>
    <n v="0"/>
    <s v="Renforcement des capacités de résilience des communautés à anticiper, prévenir et réduire les risques de désastres sanitaires et naturels et amorcer une dynamique de relèvement immédiat dans les arrondissements et la périphérie de Bangui"/>
    <n v="62108"/>
    <s v="USD"/>
    <d v="2013-06-08T00:00:00"/>
    <s v="WATER AND SANITATION"/>
    <x v="0"/>
    <s v="Paid contribution"/>
    <s v="Donor"/>
  </r>
  <r>
    <x v="14"/>
    <s v="VITALITE PLUS"/>
    <s v="Central African Republic 2012"/>
    <x v="1"/>
    <s v="CAF-12/E/43913/13864"/>
    <x v="1"/>
    <n v="125000"/>
    <n v="0"/>
    <s v="Ameliorate the access of children affected by armed conflicts to school and reinforce capacities of Non Statics Actors of educational system to allow educational rights of Bria and Yalinga towns in High Kotto Prefecture."/>
    <n v="125000"/>
    <s v="USD"/>
    <d v="2012-07-09T00:00:00"/>
    <s v="EDUCATION"/>
    <x v="0"/>
    <s v="Commitment"/>
    <s v="Donor"/>
  </r>
  <r>
    <x v="14"/>
    <s v="VITALITE PLUS"/>
    <s v="Central African Republic 2012"/>
    <x v="1"/>
    <s v="CAF-12/WS/43957/13864"/>
    <x v="1"/>
    <n v="140000"/>
    <n v="0"/>
    <s v="Ameliorate the access of vulnerable people (women, Students, other children and IDPs) to water and sanitation infrastructures in Bria and Yalinga Sub Prefectures of Haute-Kotto."/>
    <n v="140000"/>
    <s v="USD"/>
    <d v="2012-07-09T00:00:00"/>
    <s v="WATER AND SANITATION"/>
    <x v="0"/>
    <s v="Commitment"/>
    <s v="Donor"/>
  </r>
  <r>
    <x v="14"/>
    <s v="World Food Programme"/>
    <s v="Central African Republic 2012"/>
    <x v="1"/>
    <s v="CAF-12/CSS/44091/561"/>
    <x v="1"/>
    <n v="150000"/>
    <n v="0"/>
    <s v="United Nations Humanitarian Air Service for Central African Republic"/>
    <s v=""/>
    <s v="USD"/>
    <d v="2012-09-19T00:00:00"/>
    <s v="COORDINATION AND SUPPORT SERVICES"/>
    <x v="0"/>
    <s v="Commitment"/>
    <s v="Donor"/>
  </r>
  <r>
    <x v="14"/>
    <s v="World Food Programme"/>
    <s v="Central African Republic 2013"/>
    <x v="0"/>
    <s v="CAF-13/CSS/56318/R/561"/>
    <x v="0"/>
    <n v="300000"/>
    <n v="0"/>
    <s v="Provision of Humanitarian Air Services in Central  African Republic_x000d_&#10;"/>
    <s v=""/>
    <s v="USD"/>
    <d v="2013-01-25T00:00:00"/>
    <s v="COORDINATION AND SUPPORT SERVICES"/>
    <x v="0"/>
    <s v="Paid contribution"/>
    <s v="Donor and Agency"/>
  </r>
  <r>
    <x v="15"/>
    <s v="Common Humanitarian Fund"/>
    <s v="Central African Republic 2012"/>
    <x v="1"/>
    <s v="CAF-12/SNYS/48817/7622"/>
    <x v="1"/>
    <n v="-150000"/>
    <n v="0"/>
    <s v="Balancing entry for fund allocation 185481"/>
    <m/>
    <s v="USD"/>
    <d v="2012-07-09T00:00:00"/>
    <s v="SECTOR NOT YET SPECIFIED"/>
    <x v="0"/>
    <s v="Commitment"/>
    <s v="Donor"/>
  </r>
  <r>
    <x v="15"/>
    <s v="Common Humanitarian Fund"/>
    <s v="Central African Republic 2013"/>
    <x v="0"/>
    <s v="CAF-13/SNYS/57317/7622"/>
    <x v="0"/>
    <n v="-247558"/>
    <n v="0"/>
    <s v="Balancing entry for fund allocation 202695"/>
    <m/>
    <s v="USD"/>
    <d v="2013-10-11T00:00:00"/>
    <s v="SECTOR NOT YET SPECIFIED"/>
    <x v="0"/>
    <s v="Commitment"/>
    <s v="Donor"/>
  </r>
  <r>
    <x v="16"/>
    <s v="CARITAS"/>
    <s v="Central African Republic 2013"/>
    <x v="2"/>
    <m/>
    <x v="0"/>
    <n v="102934"/>
    <n v="0"/>
    <s v="Education, health care and nutrition for IDP children (115617/2013-ORS)"/>
    <n v="2000000"/>
    <s v="CZK"/>
    <d v="2013-09-19T00:00:00"/>
    <s v="SECTOR NOT YET SPECIFIED"/>
    <x v="0"/>
    <s v="Commitment"/>
    <s v="Donor"/>
  </r>
  <r>
    <x v="17"/>
    <s v="Common Humanitarian Fund"/>
    <s v="Central African Republic 2012"/>
    <x v="1"/>
    <s v="CAF-12/SNYS/48817/7622"/>
    <x v="1"/>
    <n v="-187595"/>
    <n v="0"/>
    <s v="Balancing entry for fund allocation 183334"/>
    <m/>
    <s v="USD"/>
    <d v="2012-06-01T00:00:00"/>
    <s v="SECTOR NOT YET SPECIFIED"/>
    <x v="0"/>
    <s v="Commitment"/>
    <s v="Donor"/>
  </r>
  <r>
    <x v="17"/>
    <s v="Common Humanitarian Fund"/>
    <s v="Central African Republic 2012"/>
    <x v="1"/>
    <s v="CAF-12/SNYS/48817/7622"/>
    <x v="1"/>
    <n v="-191041"/>
    <n v="0"/>
    <s v="Balancing entry for fund allocation 181722"/>
    <m/>
    <s v="USD"/>
    <d v="2012-04-16T00:00:00"/>
    <s v="SECTOR NOT YET SPECIFIED"/>
    <x v="0"/>
    <s v="Paid contribution"/>
    <s v="Donor"/>
  </r>
  <r>
    <x v="17"/>
    <s v="Common Humanitarian Fund"/>
    <s v="Central African Republic 2012"/>
    <x v="1"/>
    <s v="CAF-12/SNYS/48817/7622"/>
    <x v="1"/>
    <n v="-482217"/>
    <n v="0"/>
    <s v="Balancing entry for fund allocation 181726"/>
    <m/>
    <s v="USD"/>
    <d v="2012-02-08T00:00:00"/>
    <s v="SECTOR NOT YET SPECIFIED"/>
    <x v="0"/>
    <s v="Paid contribution"/>
    <s v="Donor"/>
  </r>
  <r>
    <x v="17"/>
    <s v="Common Humanitarian Fund"/>
    <s v="Central African Republic 2013"/>
    <x v="0"/>
    <s v="CAF-13/SNYS/57317/7622"/>
    <x v="0"/>
    <n v="-260000"/>
    <n v="0"/>
    <s v="Balancing entry for fund allocation 201657"/>
    <m/>
    <s v="USD"/>
    <d v="2013-08-03T00:00:00"/>
    <s v="SECTOR NOT YET SPECIFIED"/>
    <x v="0"/>
    <s v="Commitment"/>
    <s v="Donor"/>
  </r>
  <r>
    <x v="18"/>
    <s v="Danish Refugee Council"/>
    <s v="Central African Republic 2012"/>
    <x v="2"/>
    <m/>
    <x v="1"/>
    <n v="20309"/>
    <n v="0"/>
    <s v="Personell Assistance, Central African Republic (46.H.7-3-182.l)"/>
    <n v="15496"/>
    <s v="EUR"/>
    <d v="2012-02-01T00:00:00"/>
    <s v="COORDINATION AND SUPPORT SERVICES"/>
    <x v="0"/>
    <s v="Commitment"/>
    <s v="Donor"/>
  </r>
  <r>
    <x v="18"/>
    <s v="Médecins sans Frontières"/>
    <s v="Central African Republic 2013"/>
    <x v="2"/>
    <m/>
    <x v="0"/>
    <n v="11347"/>
    <n v="0"/>
    <s v="Personnel assistance in the form of a Pharmacy Coordinator (46.H.7-7-137)"/>
    <n v="64880"/>
    <s v="DKK"/>
    <d v="2013-07-01T00:00:00"/>
    <s v="COORDINATION AND SUPPORT SERVICES"/>
    <x v="0"/>
    <s v="Commitment"/>
    <s v="Donor"/>
  </r>
  <r>
    <x v="18"/>
    <s v="Save the Children "/>
    <s v="Central African Republic 2013"/>
    <x v="2"/>
    <m/>
    <x v="0"/>
    <n v="175531"/>
    <n v="0"/>
    <s v="Emergency seed funding to support the response to displaced children and families in the Central African Republic focusing on assessments, operational set-up, child protection and health and nutrition (46.H.7-4-147)"/>
    <n v="1000000"/>
    <s v="DKK"/>
    <d v="2013-05-14T00:00:00"/>
    <s v="PROTECTION/HUMAN RIGHTS/RULE OF LAW"/>
    <x v="0"/>
    <s v="Commitment"/>
    <s v="Donor"/>
  </r>
  <r>
    <x v="18"/>
    <s v="Save the Children "/>
    <s v="Central African Republic 2013"/>
    <x v="0"/>
    <s v="CAF-13/P-HR-RL/59207/R/6079"/>
    <x v="0"/>
    <n v="73855"/>
    <n v="0"/>
    <s v="Holistic Emergency Child Protection in Bangui and Ouaka to prevent and respond to child recruitment and other violations of children's rights (46.H.7-4-147)"/>
    <n v="400000"/>
    <s v="DKK"/>
    <d v="2013-11-20T00:00:00"/>
    <s v="PROTECTION/HUMAN RIGHTS/RULE OF LAW"/>
    <x v="0"/>
    <s v="Commitment"/>
    <s v="Donor"/>
  </r>
  <r>
    <x v="19"/>
    <s v="Common Humanitarian Fund"/>
    <s v="Central African Republic 2012"/>
    <x v="1"/>
    <s v="CAF-12/SNYS/48817/7622"/>
    <x v="1"/>
    <n v="-180000"/>
    <n v="0"/>
    <s v="Balancing entry for fund allocation 185477"/>
    <m/>
    <s v="USD"/>
    <d v="2012-07-09T00:00:00"/>
    <s v="SECTOR NOT YET SPECIFIED"/>
    <x v="0"/>
    <s v="Commitment"/>
    <s v="Donor"/>
  </r>
  <r>
    <x v="20"/>
    <s v="Common Humanitarian Fund"/>
    <s v="Central African Republic 2013"/>
    <x v="0"/>
    <s v="CAF-13/SNYS/57317/7622"/>
    <x v="0"/>
    <n v="-300000"/>
    <n v="0"/>
    <s v="Balancing entry for fund allocation 198322"/>
    <m/>
    <s v="USD"/>
    <d v="2013-06-08T00:00:00"/>
    <s v="SECTOR NOT YET SPECIFIED"/>
    <x v="0"/>
    <s v="Paid contribution"/>
    <s v="Donor"/>
  </r>
  <r>
    <x v="21"/>
    <s v="United Nations Children's Fund"/>
    <s v="Central African Republic 2012"/>
    <x v="1"/>
    <s v="CAF-12/P-HR-RL/44234/124"/>
    <x v="1"/>
    <n v="65531"/>
    <n v="0"/>
    <s v="Preventing and Responding to Gender Based Violences in conflict affected areas, with a focus on children specific needs"/>
    <n v="50000"/>
    <s v="EUR"/>
    <d v="2011-12-22T00:00:00"/>
    <s v="PROTECTION/HUMAN RIGHTS/RULE OF LAW"/>
    <x v="0"/>
    <s v="Paid contribution"/>
    <s v="Donor and Agency"/>
  </r>
  <r>
    <x v="21"/>
    <s v="United Nations Children's Fund"/>
    <s v="Central African Republic 2013"/>
    <x v="0"/>
    <s v="CAF-13/E/55530/R/124"/>
    <x v="0"/>
    <n v="110193"/>
    <n v="0"/>
    <s v="Improve access, retention and gender equity in school enrollment for the children in the newly conflict affected prefectures of CAR"/>
    <n v="80000"/>
    <s v="EUR"/>
    <d v="2013-11-13T00:00:00"/>
    <s v="EDUCATION"/>
    <x v="0"/>
    <s v="Commitment"/>
    <s v="Donor"/>
  </r>
  <r>
    <x v="21"/>
    <s v="United Nations Children's Fund"/>
    <s v="Central African Republic 2013"/>
    <x v="0"/>
    <s v="CAF-13/P-HR-RL/55731/R/124"/>
    <x v="0"/>
    <n v="63857"/>
    <n v="0"/>
    <s v="Prevention and Reponse to GBV"/>
    <n v="50000"/>
    <s v="EUR"/>
    <d v="2013-04-09T00:00:00"/>
    <s v="PROTECTION/HUMAN RIGHTS/RULE OF LAW"/>
    <x v="0"/>
    <s v="Paid contribution"/>
    <s v="Donor and Agency"/>
  </r>
  <r>
    <x v="22"/>
    <s v="ACF - France"/>
    <s v="Central African Republic 2013"/>
    <x v="2"/>
    <m/>
    <x v="0"/>
    <n v="529801"/>
    <n v="0"/>
    <s v="Constitution d'une Cellule de Coordination des ONGI en RCA (CCO RCA) (ECHO/CAF/BUD/2013/91014)"/>
    <n v="400000"/>
    <s v="EUR"/>
    <d v="2013-09-13T00:00:00"/>
    <s v="COORDINATION AND SUPPORT SERVICES"/>
    <x v="0"/>
    <s v="Commitment"/>
    <s v="Donor"/>
  </r>
  <r>
    <x v="22"/>
    <s v="Action Contre la Faim"/>
    <s v="Central African Republic 2012"/>
    <x v="1"/>
    <s v="CAF-12/A/44043/5186"/>
    <x v="1"/>
    <n v="534161"/>
    <n v="0"/>
    <s v="Strengthening the capacity of the most vulnerable people to face economic crisis by increasing and diversifying agricultural production and by diversifying their incomes sources in Sangha Mbaere prefecture (ECHO/CAF/BUD/2012/91007)"/>
    <n v="430000"/>
    <s v="EUR"/>
    <d v="2012-06-13T00:00:00"/>
    <s v="AGRICULTURE"/>
    <x v="0"/>
    <s v="Commitment"/>
    <s v="Donor"/>
  </r>
  <r>
    <x v="22"/>
    <s v="Action Contre la Faim"/>
    <s v="Central African Republic 2013"/>
    <x v="0"/>
    <s v="CAF-13/A/55624/5186"/>
    <x v="0"/>
    <n v="439458"/>
    <n v="0"/>
    <s v="Increasing food access and availability for conflict-affected populations in Markounda Sub Prefecture part of ECHO/CAF/BUD/2013/91016"/>
    <n v="319047"/>
    <s v="EUR"/>
    <d v="2013-11-20T00:00:00"/>
    <s v="AGRICULTURE"/>
    <x v="0"/>
    <s v="Commitment"/>
    <s v="Donor"/>
  </r>
  <r>
    <x v="22"/>
    <s v="Action Contre la Faim"/>
    <s v="Central African Republic 2013"/>
    <x v="0"/>
    <s v="CAF-13/F/55430/5186"/>
    <x v="0"/>
    <n v="340314"/>
    <n v="0"/>
    <s v="Strengthening   multi-sectorial surveillance and early warning systems in Central African Republic (ECHO/CAF/BUD/2013/91003)"/>
    <n v="260000"/>
    <s v="EUR"/>
    <d v="2013-03-11T00:00:00"/>
    <s v="FOOD"/>
    <x v="0"/>
    <s v="Commitment"/>
    <s v="Donor"/>
  </r>
  <r>
    <x v="22"/>
    <s v="Action Contre la Faim"/>
    <s v="Central African Republic 2013"/>
    <x v="0"/>
    <s v="CAF-13/H/55444/5186"/>
    <x v="0"/>
    <n v="97732"/>
    <n v="0"/>
    <s v="Supporting the Ministère de la Santé Publique, de la Population et de la lutte contre le Sida (MSPPS) in the city of Bangui and its periphery in the detection, referral and Management of Severe Acute Malnutrition  part of ECHO/CAF/BUD/2013/91016"/>
    <n v="70953"/>
    <s v="EUR"/>
    <d v="2013-11-20T00:00:00"/>
    <s v="HEALTH"/>
    <x v="0"/>
    <s v="Commitment"/>
    <s v="Donor"/>
  </r>
  <r>
    <x v="22"/>
    <s v="Agency for Technical Cooperation and Development"/>
    <s v="Central African Republic 2012"/>
    <x v="1"/>
    <s v="CAF-12/A/43890/R/6458"/>
    <x v="1"/>
    <n v="399672"/>
    <n v="0"/>
    <s v="Support to inter-community conflict mitigation by improving agro-pastoral cooperation (part of ECHO/CAF/BUD/2012/91002)"/>
    <n v="300953"/>
    <s v="EUR"/>
    <d v="2012-04-18T00:00:00"/>
    <s v="AGRICULTURE"/>
    <x v="0"/>
    <s v="Commitment"/>
    <s v="Donor"/>
  </r>
  <r>
    <x v="22"/>
    <s v="Agency for Technical Cooperation and Development"/>
    <s v="Central African Republic 2012"/>
    <x v="1"/>
    <s v="CAF-12/A/43968/R/6458"/>
    <x v="1"/>
    <n v="433063"/>
    <n v="0"/>
    <s v="Forgotten crises / Renforcement de l'autosuffisance alimentaire des populations vulnérables du Haut Mbomou (ECHO/CAF/BUD/2011/91009)"/>
    <n v="303144"/>
    <s v="EUR"/>
    <d v="2011-08-22T00:00:00"/>
    <s v="AGRICULTURE"/>
    <x v="0"/>
    <s v="Commitment"/>
    <s v="Donor"/>
  </r>
  <r>
    <x v="22"/>
    <s v="Agency for Technical Cooperation and Development"/>
    <s v="Central African Republic 2012"/>
    <x v="1"/>
    <s v="CAF-12/ER/44137/R/6458"/>
    <x v="1"/>
    <n v="397141"/>
    <n v="0"/>
    <s v="Opening Up and enabling the economic development and humanitarian access of the rural area between Bangassou and Obo by rehabilitating the Rafaï ferry (part of ECHO/CAF/BUD/2012/91002)"/>
    <n v="299047"/>
    <s v="EUR"/>
    <d v="2012-04-18T00:00:00"/>
    <s v="ECONOMIC RECOVERY AND INFRASTRUCTURE"/>
    <x v="0"/>
    <s v="Commitment"/>
    <s v="Donor"/>
  </r>
  <r>
    <x v="22"/>
    <s v="Agency for Technical Cooperation and Development"/>
    <s v="Central African Republic 2013"/>
    <x v="0"/>
    <s v="CAF-13/A/55345/6458"/>
    <x v="0"/>
    <n v="654450"/>
    <n v="0"/>
    <s v="Strengthening food security of vulnerable households in Zemio and Mboki through activities of food production, livestock and environment preservation and para-agricultural activities.  (ECHO/CAF/BUD/2013/91006)"/>
    <n v="500000"/>
    <s v="EUR"/>
    <d v="2013-03-19T00:00:00"/>
    <s v="AGRICULTURE"/>
    <x v="0"/>
    <s v="Commitment"/>
    <s v="Donor"/>
  </r>
  <r>
    <x v="22"/>
    <s v="Agency for Technical Cooperation and Development"/>
    <s v="Central African Republic 2013"/>
    <x v="0"/>
    <s v="CAF-13/A/55345/6458"/>
    <x v="0"/>
    <n v="362239"/>
    <n v="0"/>
    <s v="Strengthening food security of vulnerable households in Zemio and Mboki through activities of food production, livestock and environment preservation and para-agricultural activities. (part of ECHO/CAF/EDF/2013/01001)"/>
    <n v="273490"/>
    <s v="EUR"/>
    <d v="2013-09-03T00:00:00"/>
    <s v="AGRICULTURE"/>
    <x v="0"/>
    <s v="Commitment"/>
    <s v="Donor"/>
  </r>
  <r>
    <x v="22"/>
    <s v="Agency for Technical Cooperation and Development"/>
    <s v="Central African Republic 2013"/>
    <x v="0"/>
    <s v="CAF-13/A/59051/R/6458"/>
    <x v="0"/>
    <n v="490000"/>
    <n v="0"/>
    <s v=" Fourniture de semences, d’outils et de rations alimentaires aux ménages vulnérables victimes des exactions commises dans le sud du pays, afin de relancer les activités agricoles en urgence. part of ECHO/CAF/EDF/2013/01001"/>
    <n v="369950"/>
    <s v="EUR"/>
    <d v="2013-09-03T00:00:00"/>
    <s v="AGRICULTURE"/>
    <x v="0"/>
    <s v="Commitment"/>
    <s v="Donor"/>
  </r>
  <r>
    <x v="22"/>
    <s v="Agency for Technical Cooperation and Development"/>
    <s v="Central African Republic 2013"/>
    <x v="0"/>
    <s v="CAF-13/WS/55313/6458"/>
    <x v="0"/>
    <n v="651997"/>
    <n v="0"/>
    <s v="Improving water and sanitation access in Vakaga prefecture, Northern CAR (part of ECHO/CAF/EDF/2013/01001)"/>
    <n v="492258"/>
    <s v="EUR"/>
    <d v="2013-09-03T00:00:00"/>
    <s v="WATER AND SANITATION"/>
    <x v="0"/>
    <s v="Commitment"/>
    <s v="Donor"/>
  </r>
  <r>
    <x v="22"/>
    <s v="Agency for Technical Cooperation and Development"/>
    <s v="Central African Republic 2013"/>
    <x v="0"/>
    <s v="CAF-13/WS/55331/R/6458"/>
    <x v="0"/>
    <n v="614969"/>
    <n v="0"/>
    <s v="Improving access to water and sanitation in Markounda District North Western CAR (part of ECHO/CAF/EDF/2013/01001)"/>
    <n v="464302"/>
    <s v="EUR"/>
    <d v="2013-09-03T00:00:00"/>
    <s v="WATER AND SANITATION"/>
    <x v="0"/>
    <s v="Commitment"/>
    <s v="Donor"/>
  </r>
  <r>
    <x v="22"/>
    <s v="Cooperazione Internazionale - COOPI"/>
    <s v="Central African Republic 2012"/>
    <x v="2"/>
    <m/>
    <x v="1"/>
    <n v="768212"/>
    <n v="0"/>
    <s v="Protection et accès aux services et moyens de subsistance des populations victimes des affrontements entre groupes armés rebelles dans la Haute Kotto (Bria) (ECHO/CAF/BUD/2012/91004)"/>
    <n v="580000"/>
    <s v="EUR"/>
    <d v="2012-05-15T00:00:00"/>
    <s v="SECTOR NOT YET SPECIFIED"/>
    <x v="0"/>
    <s v="Commitment"/>
    <s v="Donor"/>
  </r>
  <r>
    <x v="22"/>
    <s v="Cooperazione Internazionale - COOPI"/>
    <s v="Central African Republic 2012"/>
    <x v="2"/>
    <m/>
    <x v="1"/>
    <n v="582902"/>
    <n v="0"/>
    <s v="Programme d'appui multisectoriel aux populations vulnerables dans le Sud Est de la RCA (ECHO/CAF/BUD/2012/91012)"/>
    <n v="450000"/>
    <s v="EUR"/>
    <d v="2012-11-09T00:00:00"/>
    <s v="SECTOR NOT YET SPECIFIED"/>
    <x v="0"/>
    <s v="Commitment"/>
    <s v="Donor"/>
  </r>
  <r>
    <x v="22"/>
    <s v="Cooperazione Internazionale - COOPI"/>
    <s v="Central African Republic 2012"/>
    <x v="1"/>
    <s v="CAF-12/E/44466/5167"/>
    <x v="1"/>
    <n v="555330"/>
    <n v="0"/>
    <s v="Programme d'appui multisectoriel aux victimes de l'armée de Résistance du Seigneur (LRA) dans la préfecture du Haut Mbomou (part of ECHO/CAF/BUD/2011/91007)"/>
    <n v="388731"/>
    <s v="EUR"/>
    <d v="2011-08-23T00:00:00"/>
    <s v="EDUCATION"/>
    <x v="0"/>
    <s v="Commitment"/>
    <s v="Donor"/>
  </r>
  <r>
    <x v="22"/>
    <s v="Cooperazione Internazionale - COOPI"/>
    <s v="Central African Republic 2012"/>
    <x v="1"/>
    <s v="CAF-12/ER/45315/5167"/>
    <x v="1"/>
    <n v="70771"/>
    <n v="0"/>
    <s v="Emergency Livelihood Recovery project for Conflict affected people in Haut Mboumou Prefecture       (part of ECHO/CAF/BUD/2011/91007)"/>
    <n v="49540"/>
    <s v="EUR"/>
    <d v="2011-08-23T00:00:00"/>
    <s v="ECONOMIC RECOVERY AND INFRASTRUCTURE"/>
    <x v="0"/>
    <s v="Commitment"/>
    <s v="Donor"/>
  </r>
  <r>
    <x v="22"/>
    <s v="Cooperazione Internazionale - COOPI"/>
    <s v="Central African Republic 2012"/>
    <x v="1"/>
    <s v="CAF-12/P-HR-RL/44307/R/5167"/>
    <x v="1"/>
    <n v="754360"/>
    <n v="0"/>
    <s v="Improving self reliance and community protection mechanisms for LRA affected communities in the Haut Mbomou (part of ECHO/CAF/BUD/2011/91007)"/>
    <n v="528052"/>
    <s v="EUR"/>
    <d v="2011-08-23T00:00:00"/>
    <s v="PROTECTION/HUMAN RIGHTS/RULE OF LAW"/>
    <x v="0"/>
    <s v="Commitment"/>
    <s v="Donor"/>
  </r>
  <r>
    <x v="22"/>
    <s v="Danish Refugee Council"/>
    <s v="Central African Republic 2012"/>
    <x v="1"/>
    <s v="CAF-12/P-HR-RL/43989/R/5181"/>
    <x v="1"/>
    <n v="501133"/>
    <n v="0"/>
    <s v="Protection d'urgence pour le respect des droits humains en faveur des personnes déplacées internes (PDI), des retournés et des populations vulnérables affectées par le conflit dans les zones cibles en RCA (part of ECHO/CAF/BUD/2011/91008)_x000d_&#10;"/>
    <n v="350793"/>
    <s v="EUR"/>
    <d v="2011-08-17T00:00:00"/>
    <s v="PROTECTION/HUMAN RIGHTS/RULE OF LAW"/>
    <x v="0"/>
    <s v="Commitment"/>
    <s v="Donor"/>
  </r>
  <r>
    <x v="22"/>
    <s v="Danish Refugee Council"/>
    <s v="Central African Republic 2013"/>
    <x v="2"/>
    <m/>
    <x v="0"/>
    <n v="1101928"/>
    <n v="0"/>
    <s v="DRC Emergency Protection Response - Enhancing Auto-Protection Capacity in Bangui (ECHO/CAF/BUD/2013/91017)"/>
    <n v="800000"/>
    <s v="EUR"/>
    <d v="2013-11-18T00:00:00"/>
    <s v="PROTECTION/HUMAN RIGHTS/RULE OF LAW"/>
    <x v="0"/>
    <s v="Commitment"/>
    <s v="Donor"/>
  </r>
  <r>
    <x v="22"/>
    <s v="Danish Refugee Council"/>
    <s v="Central African Republic 2013"/>
    <x v="0"/>
    <s v="CAF-13/E/55621/5181"/>
    <x v="0"/>
    <n v="663130"/>
    <n v="0"/>
    <s v="Emergency education in Ouham and Bamingui Bangoran ECHO/CAF/BUD/2013/91000"/>
    <n v="500000"/>
    <s v="EUR"/>
    <d v="2013-01-09T00:00:00"/>
    <s v="EDUCATION"/>
    <x v="0"/>
    <s v="Commitment"/>
    <s v="Donor and Agency"/>
  </r>
  <r>
    <x v="22"/>
    <s v="Danish Refugee Council"/>
    <s v="Central African Republic 2013"/>
    <x v="0"/>
    <s v="CAF-13/P-HR-RL/57968/R/5181"/>
    <x v="0"/>
    <n v="185185"/>
    <n v="0"/>
    <s v="Renforcement des capacités du cluster protection en RCA (ECHO/CAF/BUD/2013/91009)"/>
    <n v="145000"/>
    <s v="EUR"/>
    <d v="2013-04-16T00:00:00"/>
    <s v="PROTECTION/HUMAN RIGHTS/RULE OF LAW"/>
    <x v="0"/>
    <s v="Commitment"/>
    <s v="Donor"/>
  </r>
  <r>
    <x v="22"/>
    <s v="International Committee of the Red Cross"/>
    <s v="Central African Republic 2012"/>
    <x v="2"/>
    <m/>
    <x v="1"/>
    <n v="1589404"/>
    <n v="0"/>
    <s v="ICRC economic security and water/sanitation/habitat activities in Central African Republic (CAR) (ECHO/CAF/BUD/2012/91005)"/>
    <n v="1200000"/>
    <s v="EUR"/>
    <d v="2012-05-11T00:00:00"/>
    <s v="SECTOR NOT YET SPECIFIED"/>
    <x v="0"/>
    <s v="Commitment"/>
    <s v="Donor"/>
  </r>
  <r>
    <x v="22"/>
    <s v="International Committee of the Red Cross"/>
    <s v="Central African Republic 2013"/>
    <x v="2"/>
    <m/>
    <x v="0"/>
    <n v="3926702"/>
    <n v="0"/>
    <s v="ICRC economic security, water/sanitation/habitat and health activities in Central African Republic (CAR) (ECHO/CAF/BUD/2013/91004)"/>
    <n v="3000000"/>
    <s v="EUR"/>
    <d v="2013-03-21T00:00:00"/>
    <s v="SECTOR NOT YET SPECIFIED"/>
    <x v="0"/>
    <s v="Commitment"/>
    <s v="Donor"/>
  </r>
  <r>
    <x v="22"/>
    <s v="International Medical Corps UK"/>
    <s v="Central African Republic 2012"/>
    <x v="2"/>
    <m/>
    <x v="1"/>
    <n v="435323"/>
    <n v="0"/>
    <s v="Health and medical assistance to conflict affected people in North-eastern CAR (ECHO/CAF/BUD/2012/91008)"/>
    <n v="350000"/>
    <s v="EUR"/>
    <d v="2012-07-25T00:00:00"/>
    <s v="HEALTH"/>
    <x v="0"/>
    <s v="Commitment"/>
    <s v="Donor"/>
  </r>
  <r>
    <x v="22"/>
    <s v="International Medical Corps UK"/>
    <s v="Central African Republic 2012"/>
    <x v="2"/>
    <m/>
    <x v="1"/>
    <n v="349741"/>
    <n v="0"/>
    <s v="Provision of Emergency Health and Nutrition Interventions for vulnerable populations in North-East Central African Republic (ECHO/CAF/BUD/2012/91011)"/>
    <n v="270000"/>
    <s v="EUR"/>
    <d v="2012-11-13T00:00:00"/>
    <s v="HEALTH"/>
    <x v="0"/>
    <s v="Commitment"/>
    <s v="Donor"/>
  </r>
  <r>
    <x v="22"/>
    <s v="International Medical Corps UK"/>
    <s v="Central African Republic 2012"/>
    <x v="1"/>
    <s v="CAF-12/H/44407/R/13107"/>
    <x v="1"/>
    <n v="411740"/>
    <n v="0"/>
    <s v="Emergency response to IDP Crisis and Conflict affected people in North-Eastern CAR (part of ECHO/CAF/BUD/2011/91011)"/>
    <n v="291100"/>
    <s v="EUR"/>
    <d v="2011-11-03T00:00:00"/>
    <s v="HEALTH"/>
    <x v="0"/>
    <s v="Commitment"/>
    <s v="Donor"/>
  </r>
  <r>
    <x v="22"/>
    <s v="International Medical Corps UK"/>
    <s v="Central African Republic 2013"/>
    <x v="0"/>
    <s v="CAF-13/H/55696/R/13107"/>
    <x v="0"/>
    <n v="1112565"/>
    <n v="0"/>
    <s v="Disaster risk reduction project for displaced and conflict affected population in Health region N°5 (Haute Kotto and Vakaga). (ECHO/CAF/BUD/2013/91010)"/>
    <n v="850000"/>
    <s v="EUR"/>
    <d v="2013-05-28T00:00:00"/>
    <s v="HEALTH"/>
    <x v="0"/>
    <s v="Commitment"/>
    <s v="Donor"/>
  </r>
  <r>
    <x v="22"/>
    <s v="International Rescue Committee"/>
    <s v="Central African Republic 2013"/>
    <x v="0"/>
    <s v="CAF-13/A/55431/R/5179"/>
    <x v="0"/>
    <n v="508986"/>
    <n v="0"/>
    <s v="A sustainable response to food security of IDPs and crisis-affected households in Ouham and Nana Gribizi (part of ECHO/CAF/BUD/2013/91013)"/>
    <n v="383775"/>
    <s v="EUR"/>
    <d v="2013-08-02T00:00:00"/>
    <s v="AGRICULTURE"/>
    <x v="0"/>
    <s v="Commitment"/>
    <s v="Donor"/>
  </r>
  <r>
    <x v="22"/>
    <s v="International Rescue Committee"/>
    <s v="Central African Republic 2013"/>
    <x v="0"/>
    <s v="CAF-13/P-HR-RL/55452/R/5179"/>
    <x v="0"/>
    <n v="353083"/>
    <n v="0"/>
    <s v="Emergency Response and Prevention of GBV in IDPs Camps and Conflict-affected areas in Ouham and Nana Gribizi Prefectures (part of ECHO/CAF/BUD/2013/91013)"/>
    <n v="266225"/>
    <s v="EUR"/>
    <d v="2013-08-02T00:00:00"/>
    <s v="PROTECTION/HUMAN RIGHTS/RULE OF LAW"/>
    <x v="0"/>
    <s v="Commitment"/>
    <s v="Donor"/>
  </r>
  <r>
    <x v="22"/>
    <s v="Médecins sans Frontières"/>
    <s v="Central African Republic 2012"/>
    <x v="2"/>
    <m/>
    <x v="1"/>
    <n v="735294"/>
    <n v="0"/>
    <s v="Prise en charge médicale gratuite de la population de la sous-préfecture de Kabo et Moyenne Sido et de la population affectée par la violence de la sous-préfecture de Ndele (ECHO/CAF/BUD/2012/91010)"/>
    <n v="600000"/>
    <s v="EUR"/>
    <d v="2012-08-31T00:00:00"/>
    <s v="HEALTH"/>
    <x v="0"/>
    <s v="Commitment"/>
    <s v="Donor"/>
  </r>
  <r>
    <x v="22"/>
    <s v="Médecins sans Frontières"/>
    <s v="Central African Republic 2013"/>
    <x v="2"/>
    <m/>
    <x v="0"/>
    <n v="624142"/>
    <n v="0"/>
    <s v="Primary and Secondary Basic Health Care for vulnerable populations in the South East of Central African Republic (121031)_x000d_&#10;(ECHO/CAF/BUD/2012/91013)"/>
    <n v="460000"/>
    <s v="EUR"/>
    <d v="2013-02-08T00:00:00"/>
    <s v="HEALTH"/>
    <x v="0"/>
    <s v="Commitment"/>
    <s v="Donor"/>
  </r>
  <r>
    <x v="22"/>
    <s v="Médecins sans Frontières - France"/>
    <s v="Central African Republic 2013"/>
    <x v="2"/>
    <m/>
    <x v="0"/>
    <n v="542741"/>
    <n v="0"/>
    <s v="Intervention d'urgence sur la prise en charge pédiatrique dans la sous préfecture de Bria (ECHO/CAF/BUD/2013/91015)"/>
    <n v="400000"/>
    <s v="EUR"/>
    <d v="2013-10-29T00:00:00"/>
    <s v="HEALTH"/>
    <x v="0"/>
    <s v="Commitment"/>
    <s v="Donor"/>
  </r>
  <r>
    <x v="22"/>
    <s v="Médecins sans Frontières - Netherlands"/>
    <s v="Central African Republic 2013"/>
    <x v="2"/>
    <m/>
    <x v="0"/>
    <n v="1404853"/>
    <n v="0"/>
    <s v="Medical Intervention in CAR (ECHO/CAF/BUD/2013/91007)"/>
    <n v="1100000"/>
    <s v="EUR"/>
    <d v="2013-04-10T00:00:00"/>
    <s v="HEALTH"/>
    <x v="0"/>
    <s v="Commitment"/>
    <s v="Donor"/>
  </r>
  <r>
    <x v="22"/>
    <s v="Medicos sin Fronteras"/>
    <s v="Central African Republic 2013"/>
    <x v="2"/>
    <m/>
    <x v="0"/>
    <n v="2015707"/>
    <n v="0"/>
    <s v="Prise en charge médicale gratuite de la population affectée par la violence et des groupes vulnérables victimes d'épidémies (ECHO/CAF/BUD/2013/91005)"/>
    <n v="1540000"/>
    <s v="EUR"/>
    <d v="2013-03-11T00:00:00"/>
    <s v="HEALTH"/>
    <x v="0"/>
    <s v="Commitment"/>
    <s v="Donor"/>
  </r>
  <r>
    <x v="22"/>
    <s v="Office for the Coordination of Humanitarian Affairs"/>
    <s v="Central African Republic 2012"/>
    <x v="1"/>
    <s v="CAF-12/CSS/44126/119"/>
    <x v="1"/>
    <n v="529801"/>
    <n v="0"/>
    <s v="Strengthening Humanitarian Coordination and Advocacy in Central African Republic [OCT 3786] (part of ECHO/CAF/BUD/2012/91001 - equiv to 80% of Euro 500,000)"/>
    <n v="400000"/>
    <s v="EUR"/>
    <d v="2012-04-18T00:00:00"/>
    <s v="COORDINATION AND SUPPORT SERVICES"/>
    <x v="0"/>
    <s v="Paid contribution"/>
    <s v="Donor and Agency"/>
  </r>
  <r>
    <x v="22"/>
    <s v="Office for the Coordination of Humanitarian Affairs"/>
    <s v="Central African Republic 2012"/>
    <x v="1"/>
    <s v="CAF-12/CSS/44126/119"/>
    <x v="1"/>
    <n v="129199"/>
    <n v="0"/>
    <s v="Strengthening Humanitarian Coordination and Advocacy in Central African Republic [OCT 3787] (part of ECHO/CAF/BUD/2012/91001 - equiv to 20% of Euro 500,000)"/>
    <n v="100000"/>
    <s v="EUR"/>
    <d v="2012-04-18T00:00:00"/>
    <s v="COORDINATION AND SUPPORT SERVICES"/>
    <x v="0"/>
    <s v="Commitment"/>
    <s v="Donor and Agency"/>
  </r>
  <r>
    <x v="22"/>
    <s v="Office for the Coordination of Humanitarian Affairs"/>
    <s v="Central African Republic 2013"/>
    <x v="0"/>
    <s v="CAF-13/CSS/53551/119"/>
    <x v="0"/>
    <n v="517464"/>
    <n v="0"/>
    <s v="Strengthening Humanitarian Coordination and Advocacy in Central African Republic [OCT 4098] (part of ECHO/CAF/BUD/2013/91002 - equiv to 80% of Euro 500,000)"/>
    <n v="400000"/>
    <s v="EUR"/>
    <d v="2013-03-08T00:00:00"/>
    <s v="COORDINATION AND SUPPORT SERVICES"/>
    <x v="0"/>
    <s v="Paid contribution"/>
    <s v="Donor and Agency"/>
  </r>
  <r>
    <x v="22"/>
    <s v="Office for the Coordination of Humanitarian Affairs"/>
    <s v="Central African Republic 2013"/>
    <x v="0"/>
    <s v="CAF-13/CSS/53551/119"/>
    <x v="0"/>
    <n v="130890"/>
    <n v="0"/>
    <s v="Strengthening Humanitarian Coordination and Advocacy in Central African Republic [OCT 4099] (part of ECHO/CAF/BUD/2013/91002 - equiv to 20% of Euro 500,000)"/>
    <n v="100000"/>
    <s v="EUR"/>
    <d v="2013-03-08T00:00:00"/>
    <s v="COORDINATION AND SUPPORT SERVICES"/>
    <x v="0"/>
    <s v="Commitment"/>
    <s v="Donor and Agency"/>
  </r>
  <r>
    <x v="22"/>
    <s v="Première Urgence - Aide Médicale Internationale"/>
    <s v="Central African Republic 2012"/>
    <x v="1"/>
    <s v="CAF-12/H/44284/R/14879"/>
    <x v="1"/>
    <n v="355177"/>
    <n v="0"/>
    <s v="Health support to vulnerable people affected by armed conflict in the Bamingui-Bangoran prefecture ECHO/CAF/BUD/2011/91012"/>
    <n v="271000"/>
    <s v="EUR"/>
    <d v="2012-02-14T00:00:00"/>
    <s v="HEALTH"/>
    <x v="0"/>
    <s v="Commitment"/>
    <s v="Donor"/>
  </r>
  <r>
    <x v="22"/>
    <s v="Première Urgence - Aide Médicale Internationale"/>
    <s v="Central African Republic 2013"/>
    <x v="0"/>
    <s v="CAF-13/H/55700/14879"/>
    <x v="0"/>
    <n v="651890"/>
    <n v="0"/>
    <s v="Health and food security support to vulnerable people affected by security conflict in Bamingui Bangoran prefecture ECHO/CAF/BUD/2013/910119"/>
    <n v="500000"/>
    <s v="EUR"/>
    <d v="2013-07-03T00:00:00"/>
    <s v="HEALTH"/>
    <x v="0"/>
    <s v="Commitment"/>
    <s v="Donor"/>
  </r>
  <r>
    <x v="22"/>
    <s v="Save the Children "/>
    <s v="Central African Republic 2013"/>
    <x v="2"/>
    <m/>
    <x v="0"/>
    <n v="1373886"/>
    <n v="0"/>
    <s v="Response to emergency health, nutrition needs in Central African Republic (part of ECHO/CAF/BUD/2013/91012)"/>
    <n v="1035910"/>
    <s v="EUR"/>
    <d v="2013-08-07T00:00:00"/>
    <s v="HEALTH"/>
    <x v="0"/>
    <s v="Commitment"/>
    <s v="Donor"/>
  </r>
  <r>
    <x v="22"/>
    <s v="Save the Children "/>
    <s v="Central African Republic 2013"/>
    <x v="0"/>
    <s v="CAF-13/H/59208/R/6079"/>
    <x v="0"/>
    <n v="416565"/>
    <n v="0"/>
    <s v="To mitigate the impact of the conflict on the health status of children and pregnant women by improving access to health care services. (part of ECHO/CAF/BUD/2013/91012)"/>
    <n v="314090"/>
    <s v="EUR"/>
    <d v="2013-08-07T00:00:00"/>
    <s v="HEALTH"/>
    <x v="0"/>
    <s v="Commitment"/>
    <s v="Donor"/>
  </r>
  <r>
    <x v="22"/>
    <s v="Solidarités International"/>
    <s v="Central African Republic 2012"/>
    <x v="1"/>
    <s v="CAF-12/A/44206/5633"/>
    <x v="1"/>
    <n v="244100"/>
    <n v="0"/>
    <s v="Recovering sustainable livelihoods of the most vulnerable people in Bozoum Sub-prefecture (ECHO/CAF/BUD/2012/91000)"/>
    <n v="184296"/>
    <s v="EUR"/>
    <d v="2012-05-25T00:00:00"/>
    <s v="AGRICULTURE"/>
    <x v="0"/>
    <s v="Paid contribution"/>
    <s v="Donor and Agency"/>
  </r>
  <r>
    <x v="22"/>
    <s v="Solidarités International"/>
    <s v="Central African Republic 2013"/>
    <x v="2"/>
    <m/>
    <x v="0"/>
    <n v="927152"/>
    <n v="0"/>
    <s v="Programme de sécurité alimentaire et d'amélioration de l'accès à l'eau et à l'assainissement pour les populations vulnérables de la sous-préfecture de Kabo - RCA (part of ECHO/CAF/BUD/2013/91008)"/>
    <n v="700000"/>
    <s v="EUR"/>
    <d v="2013-09-30T00:00:00"/>
    <s v="WATER AND SANITATION"/>
    <x v="0"/>
    <s v="Commitment"/>
    <s v="Donor"/>
  </r>
  <r>
    <x v="22"/>
    <s v="Solidarités International"/>
    <s v="Central African Republic 2013"/>
    <x v="0"/>
    <s v="CAF-13/F/59244/R/5633"/>
    <x v="0"/>
    <n v="1324503"/>
    <n v="0"/>
    <s v="Reinforcement of food and economic self sufficiency of vulnerable populations affected by conflicts in Ouham prefecture (ECHO/CAF/EDF/2013/01002)"/>
    <n v="1000000"/>
    <s v="EUR"/>
    <d v="2013-09-17T00:00:00"/>
    <s v="FOOD"/>
    <x v="0"/>
    <s v="Commitment"/>
    <s v="Donor"/>
  </r>
  <r>
    <x v="22"/>
    <s v="Solidarités International"/>
    <s v="Central African Republic 2013"/>
    <x v="0"/>
    <s v="CAF-13/WS/55529/5633"/>
    <x v="0"/>
    <n v="766284"/>
    <n v="0"/>
    <s v="Improvement of the water and sanitation access of vulnerable populations in Kabo’s sub-prefecture (part of ECHO/CAF/BUD/2013/91008)"/>
    <n v="600000"/>
    <s v="EUR"/>
    <d v="2013-04-04T00:00:00"/>
    <s v="WATER AND SANITATION"/>
    <x v="0"/>
    <s v="Commitment"/>
    <s v="Donor"/>
  </r>
  <r>
    <x v="22"/>
    <s v="Triangle Génération Humanitaire"/>
    <s v="Central African Republic 2012"/>
    <x v="2"/>
    <m/>
    <x v="1"/>
    <n v="170579"/>
    <n v="0"/>
    <s v="Assistance aux populations rurales du nord-est de la République Centrafricaine (part of ECHO/CAF/BUD/2012/91006)"/>
    <n v="137316"/>
    <s v="EUR"/>
    <d v="2012-06-11T00:00:00"/>
    <s v="WATER AND SANITATION"/>
    <x v="0"/>
    <s v="Commitment"/>
    <s v="Donor"/>
  </r>
  <r>
    <x v="22"/>
    <s v="Triangle Génération Humanitaire"/>
    <s v="Central African Republic 2012"/>
    <x v="1"/>
    <s v="CAF-12/WS/44291/5853"/>
    <x v="1"/>
    <n v="152403"/>
    <n v="0"/>
    <s v="Toward a sustainable access to drinking water and an improved sanitary environment for the vulnerable population of the Ouaka Prefecture (part of ECHO/CAF/BUD/2012/91006)"/>
    <n v="122684"/>
    <s v="EUR"/>
    <d v="2012-06-11T00:00:00"/>
    <s v="WATER AND SANITATION"/>
    <x v="0"/>
    <s v="Commitment"/>
    <s v="Donor"/>
  </r>
  <r>
    <x v="22"/>
    <s v="UN Agencies, NGOs and/or Red Cross (details not yet provided)"/>
    <s v="Central African Republic 2012"/>
    <x v="2"/>
    <m/>
    <x v="1"/>
    <n v="0"/>
    <n v="0"/>
    <s v="Humanitarian aid (ECHO/CAF/BUD/2012/91000  - total original funding decision of Euro 8 mn - fully allocated to specific organizations)"/>
    <s v=""/>
    <s v="EUR"/>
    <d v="2011-10-20T00:00:00"/>
    <s v="SECTOR NOT YET SPECIFIED"/>
    <x v="0"/>
    <s v="Commitment"/>
    <s v="Donor"/>
  </r>
  <r>
    <x v="22"/>
    <s v="UN Agencies, NGOs and/or Red Cross (details not yet provided)"/>
    <s v="Central African Republic 2013"/>
    <x v="2"/>
    <m/>
    <x v="0"/>
    <n v="2871353"/>
    <n v="0"/>
    <s v="Humanitarian Implementation Plan (HIP) Central African Republic (ECHO/CAF/BUD/2013/91000 - unallocated balance of total funding decision of Euro 17mn)"/>
    <n v="2165000"/>
    <s v="EUR"/>
    <d v="2013-01-15T00:00:00"/>
    <s v="SECTOR NOT YET SPECIFIED"/>
    <x v="0"/>
    <s v="Commitment"/>
    <s v="Donor"/>
  </r>
  <r>
    <x v="22"/>
    <s v="UN Agencies, NGOs and/or Red Cross (details not yet provided)"/>
    <s v="Central African Republic 2013"/>
    <x v="2"/>
    <m/>
    <x v="0"/>
    <n v="530504"/>
    <n v="0"/>
    <s v="Assistance humanitaire aux populations touchées par la crise liée au coup d'Etat du 24 mars 2013 en République centrafricaine (ECHO/CAF/EDF/2013/01000 - unallocated balance of total funding decision of Euro 3mn)"/>
    <n v="400000"/>
    <s v="EUR"/>
    <d v="2013-08-26T00:00:00"/>
    <s v="SECTOR NOT YET SPECIFIED"/>
    <x v="0"/>
    <s v="Commitment"/>
    <s v="Donor"/>
  </r>
  <r>
    <x v="22"/>
    <s v="United Nations Children's Fund"/>
    <s v="Central African Republic 2012"/>
    <x v="1"/>
    <s v="CAF-12/H/44332/R/124"/>
    <x v="1"/>
    <n v="516986"/>
    <n v="0"/>
    <s v="Emergency Nutrition in Central African Republic (CAR) (part of ECHO/CAF/BUD/2012/91009)"/>
    <n v="421861"/>
    <s v="EUR"/>
    <d v="2012-08-20T00:00:00"/>
    <s v="HEALTH"/>
    <x v="0"/>
    <s v="Paid contribution"/>
    <s v="Donor and Agency"/>
  </r>
  <r>
    <x v="22"/>
    <s v="United Nations Children's Fund"/>
    <s v="Central African Republic 2012"/>
    <x v="1"/>
    <s v="CAF-12/WS/43858/124"/>
    <x v="1"/>
    <n v="1688896"/>
    <n v="0"/>
    <s v="Provision of emergency essential WASH services to vulnerable people throughout conflict affected north and southeastern Central African Republic (CAR) (part of ECHO/CAF/BUD/2012/91009)"/>
    <n v="1378139"/>
    <s v="EUR"/>
    <d v="2012-08-20T00:00:00"/>
    <s v="WATER AND SANITATION"/>
    <x v="0"/>
    <s v="Paid contribution"/>
    <s v="Donor"/>
  </r>
  <r>
    <x v="22"/>
    <s v="World Food Programme"/>
    <s v="Central African Republic 2012"/>
    <x v="1"/>
    <s v="CAF-12/CSS/44091/561"/>
    <x v="1"/>
    <n v="664011"/>
    <n v="0"/>
    <s v="United Nations Humanitarian Air Service for Central African Republic (ECHO/CAF/BUD/2012/91003)"/>
    <n v="500000"/>
    <s v="EUR"/>
    <d v="2012-04-18T00:00:00"/>
    <s v="COORDINATION AND SUPPORT SERVICES"/>
    <x v="0"/>
    <s v="Paid contribution"/>
    <s v="Donor and Agency"/>
  </r>
  <r>
    <x v="22"/>
    <s v="World Food Programme"/>
    <s v="Central African Republic 2012"/>
    <x v="1"/>
    <s v="CAF-12/E/44737/R/561"/>
    <x v="1"/>
    <n v="202846"/>
    <n v="0"/>
    <s v="Assistance to Conflict-Affected Populations in CAR (PRRO 200315) (Education) (part of ECHO/CAF/BUD/2011/91013)"/>
    <n v="163291"/>
    <s v="EUR"/>
    <d v="2012-06-06T00:00:00"/>
    <s v="EDUCATION"/>
    <x v="0"/>
    <s v="Paid contribution"/>
    <s v="Donor"/>
  </r>
  <r>
    <x v="22"/>
    <s v="World Food Programme"/>
    <s v="Central African Republic 2012"/>
    <x v="1"/>
    <s v="CAF-12/F/44730/R/561"/>
    <x v="1"/>
    <n v="512889"/>
    <n v="0"/>
    <s v="Assistance to Conflict-Affected Populations in CAR (PRRO 200315) (IDPs+Refugees) (part of ECHO/CAF/BUD/2011/91013)"/>
    <n v="412876"/>
    <s v="EUR"/>
    <d v="2012-06-06T00:00:00"/>
    <s v="FOOD"/>
    <x v="0"/>
    <s v="Paid contribution"/>
    <s v="Donor and Agency"/>
  </r>
  <r>
    <x v="22"/>
    <s v="World Food Programme"/>
    <s v="Central African Republic 2012"/>
    <x v="1"/>
    <s v="CAF-12/F/44734/561"/>
    <x v="1"/>
    <n v="622304"/>
    <n v="0"/>
    <s v="Assistance to Conflict-Affected Populations in CAR (PRRO 200315) (Livelihoods) (part of ECHO/CAF/BUD/2011/91013)"/>
    <n v="506955"/>
    <s v="EUR"/>
    <d v="2012-06-06T00:00:00"/>
    <s v="FOOD"/>
    <x v="0"/>
    <s v="Commitment"/>
    <s v="Donor"/>
  </r>
  <r>
    <x v="22"/>
    <s v="World Food Programme"/>
    <s v="Central African Republic 2012"/>
    <x v="1"/>
    <s v="CAF-12/H/44740/R/561"/>
    <x v="1"/>
    <n v="94259"/>
    <n v="0"/>
    <s v="Assistance to Conflict-Affected Populations in CAR (PRRO 200315) (Nutrition) part of ECHO/CAF/BUD/2011/91013"/>
    <n v="75878"/>
    <s v="EUR"/>
    <d v="2012-06-06T00:00:00"/>
    <s v="HEALTH"/>
    <x v="0"/>
    <s v="Paid contribution"/>
    <s v="Donor"/>
  </r>
  <r>
    <x v="22"/>
    <s v="World Food Programme"/>
    <s v="Central African Republic 2013"/>
    <x v="0"/>
    <s v="CAF-13/CSS/56318/R/561"/>
    <x v="0"/>
    <n v="850785"/>
    <n v="0"/>
    <s v="United Nations Humanitarian Air Service for Central African Republic (ECHO/CAF/BUD/2013/91001)"/>
    <n v="650000"/>
    <s v="EUR"/>
    <d v="2013-03-01T00:00:00"/>
    <s v="COORDINATION AND SUPPORT SERVICES"/>
    <x v="0"/>
    <s v="Paid contribution"/>
    <s v="Donor and Agency"/>
  </r>
  <r>
    <x v="23"/>
    <s v="ACT Alliance / Finn Church Aid"/>
    <s v="Central African Republic 2012"/>
    <x v="2"/>
    <m/>
    <x v="1"/>
    <n v="294889"/>
    <n v="0"/>
    <s v="Aid to victims of conflict &amp; drought"/>
    <n v="225000"/>
    <s v="EUR"/>
    <d v="2012-02-24T00:00:00"/>
    <s v="SECTOR NOT YET SPECIFIED"/>
    <x v="0"/>
    <s v="Paid contribution"/>
    <s v="Donor"/>
  </r>
  <r>
    <x v="23"/>
    <s v="International Committee of the Red Cross"/>
    <s v="Central African Republic 2012"/>
    <x v="2"/>
    <m/>
    <x v="1"/>
    <n v="1179554"/>
    <n v="0"/>
    <s v="Aid to victims of conflict &amp; drought"/>
    <n v="900000"/>
    <s v="EUR"/>
    <d v="2012-02-24T00:00:00"/>
    <s v="SECTOR NOT YET SPECIFIED"/>
    <x v="0"/>
    <s v="Paid contribution"/>
    <s v="Donor"/>
  </r>
  <r>
    <x v="23"/>
    <s v="Première Urgence - Aide Médicale Internationale"/>
    <s v="Central African Republic 2013"/>
    <x v="0"/>
    <s v="CAF-13/H/55700/14879"/>
    <x v="0"/>
    <n v="373526"/>
    <n v="0"/>
    <s v="Aid to victims of conflict &amp; floods in CAR"/>
    <n v="285000"/>
    <s v="EUR"/>
    <d v="2013-03-15T00:00:00"/>
    <s v="HEALTH"/>
    <x v="0"/>
    <s v="Paid contribution"/>
    <s v="Donor"/>
  </r>
  <r>
    <x v="23"/>
    <s v="World Food Programme"/>
    <s v="Central African Republic 2012"/>
    <x v="1"/>
    <s v="CAF-12/E/44737/R/561"/>
    <x v="1"/>
    <n v="94922"/>
    <n v="0"/>
    <s v="Assistance to Conflict-Affected Populations in CAR (PRRO 200315) (Education) "/>
    <n v="79807"/>
    <s v="EUR"/>
    <d v="2012-02-24T00:00:00"/>
    <s v="EDUCATION"/>
    <x v="0"/>
    <s v="Paid contribution"/>
    <s v="Donor and Agency"/>
  </r>
  <r>
    <x v="23"/>
    <s v="World Food Programme"/>
    <s v="Central African Republic 2012"/>
    <x v="1"/>
    <s v="CAF-12/F/44730/R/561"/>
    <x v="1"/>
    <n v="240005"/>
    <n v="0"/>
    <s v="Assistance to Conflict-Affected Populations in CAR (PRRO 200315) (IDPs+Refugees) "/>
    <n v="196479"/>
    <s v="EUR"/>
    <d v="2012-02-24T00:00:00"/>
    <s v="FOOD"/>
    <x v="0"/>
    <s v="Paid contribution"/>
    <s v="Donor and Agency"/>
  </r>
  <r>
    <x v="23"/>
    <s v="World Food Programme"/>
    <s v="Central African Republic 2012"/>
    <x v="1"/>
    <s v="CAF-12/F/44734/561"/>
    <x v="1"/>
    <n v="291206"/>
    <n v="0"/>
    <s v="Assistance to Conflict-Affected Populations in CAR (PRRO 200315) (Livelihoods) "/>
    <n v="206833"/>
    <s v="EUR"/>
    <d v="2012-02-24T00:00:00"/>
    <s v="FOOD"/>
    <x v="0"/>
    <s v="Paid contribution"/>
    <s v="Donor and Agency"/>
  </r>
  <r>
    <x v="23"/>
    <s v="World Food Programme"/>
    <s v="Central African Republic 2012"/>
    <x v="1"/>
    <s v="CAF-12/H/44740/R/561"/>
    <x v="1"/>
    <n v="44108"/>
    <n v="0"/>
    <s v="Assistance to Conflict-Affected Populations in CAR (PRRO 200315) (Nutrition)"/>
    <n v="33654"/>
    <s v="EUR"/>
    <d v="2012-02-24T00:00:00"/>
    <s v="HEALTH"/>
    <x v="0"/>
    <s v="Paid contribution"/>
    <s v="Donor and Agency"/>
  </r>
  <r>
    <x v="24"/>
    <s v="Action Contre la Faim"/>
    <s v="Central African Republic 2013"/>
    <x v="0"/>
    <s v="CAF-13/H/55444/5186"/>
    <x v="0"/>
    <n v="456323"/>
    <n v="0"/>
    <s v="Supporting the Ministère de la Santé Publique, de la Population et de la lutte contre le Sida (MSPPS) in the city of Bangui and its periphery in the detection, referral and Management of Severe Acute Malnutrition  "/>
    <n v="350000"/>
    <s v="EUR"/>
    <d v="2013-06-26T00:00:00"/>
    <s v="HEALTH"/>
    <x v="0"/>
    <s v="Commitment"/>
    <s v="Donor"/>
  </r>
  <r>
    <x v="24"/>
    <s v="Action Contre la Faim"/>
    <s v="Central African Republic 2013"/>
    <x v="0"/>
    <s v="CAF-13/H/55444/5186"/>
    <x v="0"/>
    <n v="130890"/>
    <n v="0"/>
    <s v="Supporting the Ministère de la Santé Publique, de la Population et de la lutte contre le Sida (MSPPS) in the city of Bangui and its periphery in the detection, referral and Management of Severe Acute Malnutrition "/>
    <n v="100000"/>
    <s v="EUR"/>
    <d v="2013-05-13T00:00:00"/>
    <s v="HEALTH"/>
    <x v="0"/>
    <s v="Commitment"/>
    <s v="Donor"/>
  </r>
  <r>
    <x v="24"/>
    <s v="Action Contre la Faim"/>
    <s v="Central African Republic 2013"/>
    <x v="0"/>
    <s v="CAF-13/H/57920/R/5186"/>
    <x v="0"/>
    <n v="137741"/>
    <n v="0"/>
    <s v="Emergency support for the population affected by the politico-military crisis in CAR "/>
    <n v="100000"/>
    <s v="EUR"/>
    <d v="2013-11-21T00:00:00"/>
    <s v="HEALTH"/>
    <x v="0"/>
    <s v="Commitment"/>
    <s v="Donor"/>
  </r>
  <r>
    <x v="24"/>
    <s v="French Red Cross"/>
    <s v="Central African Republic 2013"/>
    <x v="2"/>
    <m/>
    <x v="0"/>
    <n v="39267"/>
    <n v="0"/>
    <s v="Envoi de médicaments de base pour le Centre de santé Henri Dunant "/>
    <n v="30000"/>
    <s v="EUR"/>
    <d v="2013-05-13T00:00:00"/>
    <s v="HEALTH"/>
    <x v="0"/>
    <s v="Commitment"/>
    <s v="Donor"/>
  </r>
  <r>
    <x v="24"/>
    <s v="International Committee of the Red Cross"/>
    <s v="Central African Republic 2012"/>
    <x v="2"/>
    <m/>
    <x v="1"/>
    <n v="372671"/>
    <n v="0"/>
    <s v="Assistance alimentaire aux réfugiés congolais dans le Haut Mbomou- Appui aux cantines scolaires - distributions d'aliments et de semences - rétablissement des moyens de subsistance des ménages déplacés, retournées et autochtones affectés par les crises économiques et sécuritaire"/>
    <n v="300000"/>
    <s v="EUR"/>
    <d v="2012-06-25T00:00:00"/>
    <s v="SECTOR NOT YET SPECIFIED"/>
    <x v="0"/>
    <s v="Commitment"/>
    <s v="Donor"/>
  </r>
  <r>
    <x v="24"/>
    <s v="International Committee of the Red Cross"/>
    <s v="Central African Republic 2013"/>
    <x v="2"/>
    <m/>
    <x v="0"/>
    <n v="800618"/>
    <n v="0"/>
    <s v="Distribution de rations alimentaires et de semences. Soutien aux associations d'agriculteurs. Aide alimentaire d'urgence aux populations en situation de vulénrabilité alimentaire dans la Sous-Préfecture de Kabo"/>
    <n v="603666"/>
    <s v="EUR"/>
    <d v="2013-01-31T00:00:00"/>
    <s v="FOOD"/>
    <x v="0"/>
    <s v="Commitment"/>
    <s v="Donor"/>
  </r>
  <r>
    <x v="24"/>
    <s v="International Committee of the Red Cross"/>
    <s v="Central African Republic 2013"/>
    <x v="2"/>
    <m/>
    <x v="0"/>
    <n v="247888"/>
    <n v="0"/>
    <s v="Amélioration de la sécutité alimentaire et prévention de la malnutrition"/>
    <n v="190130"/>
    <s v="EUR"/>
    <d v="2013-06-26T00:00:00"/>
    <s v="FOOD"/>
    <x v="0"/>
    <s v="Commitment"/>
    <s v="Donor"/>
  </r>
  <r>
    <x v="24"/>
    <s v="International Committee of the Red Cross"/>
    <s v="Central African Republic 2013"/>
    <x v="2"/>
    <m/>
    <x v="0"/>
    <n v="135685"/>
    <n v="0"/>
    <s v="Venir en aide aux populations déplacées en raison du conflit politique"/>
    <n v="100000"/>
    <s v="EUR"/>
    <d v="2013-10-22T00:00:00"/>
    <s v="SHELTER AND NON-FOOD ITEMS"/>
    <x v="0"/>
    <s v="Commitment"/>
    <s v="Donor"/>
  </r>
  <r>
    <x v="24"/>
    <s v="Médecins du Monde"/>
    <s v="Central African Republic 2013"/>
    <x v="2"/>
    <m/>
    <x v="0"/>
    <n v="165289"/>
    <n v="0"/>
    <s v="Aider les populations affectées par le conflit dans les domaines de la nutrition et de la santé"/>
    <n v="120000"/>
    <s v="EUR"/>
    <d v="2013-10-01T00:00:00"/>
    <s v="HEALTH"/>
    <x v="0"/>
    <s v="Commitment"/>
    <s v="Donor"/>
  </r>
  <r>
    <x v="24"/>
    <s v="Première Urgence - Aide Médicale Internationale"/>
    <s v="Central African Republic 2012"/>
    <x v="1"/>
    <s v="CAF-12/ER/44308/R/14879"/>
    <x v="1"/>
    <n v="248447"/>
    <n v="0"/>
    <s v="Improving economic security of the population in north western Central African Republic in a multifaceted approach, by promoting Income Generating Activities in the zone as well as constructing/rehabilitating rural infrastructure"/>
    <n v="200000"/>
    <s v="EUR"/>
    <d v="2012-06-25T00:00:00"/>
    <s v="ECONOMIC RECOVERY AND INFRASTRUCTURE"/>
    <x v="0"/>
    <s v="Commitment"/>
    <s v="Donor"/>
  </r>
  <r>
    <x v="24"/>
    <s v="Première Urgence - Aide Médicale Internationale"/>
    <s v="Central African Republic 2013"/>
    <x v="0"/>
    <s v="CAF-13/H/55700/14879"/>
    <x v="0"/>
    <n v="19634"/>
    <n v="0"/>
    <s v="Health and food security support to vulnerable people affected by security conflict in Bamingui Bangoran prefecture"/>
    <n v="15000"/>
    <s v="EUR"/>
    <d v="2013-03-31T00:00:00"/>
    <s v="HEALTH"/>
    <x v="0"/>
    <s v="Commitment"/>
    <s v="Donor"/>
  </r>
  <r>
    <x v="24"/>
    <s v="Première Urgence - Aide Médicale Internationale"/>
    <s v="Central African Republic 2013"/>
    <x v="0"/>
    <s v="CAF-13/H/55717/14879"/>
    <x v="0"/>
    <n v="293351"/>
    <n v="0"/>
    <s v="Ensure access to quality primary health care and effective case managmenent of acute malnutrition"/>
    <n v="225000"/>
    <s v="EUR"/>
    <d v="2013-06-26T00:00:00"/>
    <s v="HEALTH"/>
    <x v="0"/>
    <s v="Commitment"/>
    <s v="Donor"/>
  </r>
  <r>
    <x v="24"/>
    <s v="Solidarités International"/>
    <s v="Central African Republic 2012"/>
    <x v="1"/>
    <s v="CAF-12/A/44208/R/5633"/>
    <x v="1"/>
    <n v="516796"/>
    <n v="0"/>
    <s v="Improve food security for conflict-affected people in Ouham and Bamingui Bangoran"/>
    <n v="400000"/>
    <s v="EUR"/>
    <d v="2012-01-16T00:00:00"/>
    <s v="AGRICULTURE"/>
    <x v="0"/>
    <s v="Commitment"/>
    <s v="Donor"/>
  </r>
  <r>
    <x v="24"/>
    <s v="Solidarités International"/>
    <s v="Central African Republic 2013"/>
    <x v="0"/>
    <s v="CAF-13/A/55365/5633"/>
    <x v="0"/>
    <n v="397878"/>
    <n v="0"/>
    <s v="Reinforcement of food self-sufficiency of vulnerable populations affected by conflicts and floods"/>
    <n v="300000"/>
    <s v="EUR"/>
    <d v="2013-01-31T00:00:00"/>
    <s v="AGRICULTURE"/>
    <x v="0"/>
    <s v="Commitment"/>
    <s v="Donor"/>
  </r>
  <r>
    <x v="24"/>
    <s v="Triangle Génération Humanitaire"/>
    <s v="Central African Republic 2012"/>
    <x v="2"/>
    <m/>
    <x v="1"/>
    <n v="259740"/>
    <n v="0"/>
    <s v="Soutenir les réfugiés et les déplacés"/>
    <n v="200000"/>
    <s v="EUR"/>
    <d v="2012-12-03T00:00:00"/>
    <s v="COORDINATION AND SUPPORT SERVICES"/>
    <x v="0"/>
    <s v="Commitment"/>
    <s v="Donor"/>
  </r>
  <r>
    <x v="24"/>
    <s v="Triangle Génération Humanitaire"/>
    <s v="Central African Republic 2012"/>
    <x v="1"/>
    <s v="CAF-12/A/44305/5853"/>
    <x v="1"/>
    <n v="140000"/>
    <n v="0"/>
    <s v="Toward capacity building and sustainable improvement of living conditions for the most vulnerable farming population of the Ouaka "/>
    <n v="108360"/>
    <s v="EUR"/>
    <d v="2012-01-16T00:00:00"/>
    <s v="AGRICULTURE"/>
    <x v="0"/>
    <s v="Commitment"/>
    <s v="Donor"/>
  </r>
  <r>
    <x v="24"/>
    <s v="Triangle Génération Humanitaire"/>
    <s v="Central African Republic 2012"/>
    <x v="1"/>
    <s v="CAF-12/WS/44291/5853"/>
    <x v="1"/>
    <n v="247597"/>
    <n v="0"/>
    <s v="Toward a sustainable access to drinking water and an improved sanitary environment for the vulnerable population of the Ouaka Prefecture"/>
    <n v="191640"/>
    <s v="EUR"/>
    <d v="2012-01-16T00:00:00"/>
    <s v="WATER AND SANITATION"/>
    <x v="0"/>
    <s v="Commitment"/>
    <s v="Donor"/>
  </r>
  <r>
    <x v="24"/>
    <s v="Triangle Génération Humanitaire"/>
    <s v="Central African Republic 2013"/>
    <x v="0"/>
    <s v="CAF-13/A/55573/5853"/>
    <x v="0"/>
    <n v="421868"/>
    <n v="0"/>
    <s v="Support to agricultural activities and livelihoods for conflict-affected communities of Southwest Vakaga"/>
    <n v="323573"/>
    <s v="EUR"/>
    <d v="2013-06-26T00:00:00"/>
    <s v="AGRICULTURE"/>
    <x v="0"/>
    <s v="Commitment"/>
    <s v="Donor"/>
  </r>
  <r>
    <x v="24"/>
    <s v="Triangle Génération Humanitaire"/>
    <s v="Central African Republic 2013"/>
    <x v="0"/>
    <s v="CAF-13/WS/53986/5853"/>
    <x v="0"/>
    <n v="275482"/>
    <n v="0"/>
    <s v="Improving the water and sanitation situation in the conflict-affected area of southwest Vakaga"/>
    <n v="200000"/>
    <s v="EUR"/>
    <d v="2013-11-07T00:00:00"/>
    <s v="WATER AND SANITATION"/>
    <x v="0"/>
    <s v="Commitment"/>
    <s v="Donor"/>
  </r>
  <r>
    <x v="24"/>
    <s v="United Nations Children's Fund"/>
    <s v="Central African Republic 2013"/>
    <x v="0"/>
    <s v="CAF-13/SNYS/59549/R/124"/>
    <x v="0"/>
    <n v="135685"/>
    <n v="0"/>
    <s v="to be allocated to specific projects "/>
    <n v="100000"/>
    <s v="EUR"/>
    <d v="2013-10-22T00:00:00"/>
    <s v="SECTOR NOT YET SPECIFIED"/>
    <x v="0"/>
    <s v="Paid contribution"/>
    <s v="Donor and Agency"/>
  </r>
  <r>
    <x v="24"/>
    <s v="Various Recipients (details not yet provided)"/>
    <s v="Central African Republic 2013"/>
    <x v="2"/>
    <m/>
    <x v="0"/>
    <n v="81411"/>
    <n v="0"/>
    <s v="Venir en aide aux populations affectées par le conflit dans les domaines de la nutrition et des droits de l'homme"/>
    <n v="60000"/>
    <s v="EUR"/>
    <d v="2013-10-01T00:00:00"/>
    <s v="FOOD"/>
    <x v="0"/>
    <s v="Commitment"/>
    <s v="Donor"/>
  </r>
  <r>
    <x v="25"/>
    <s v="ACT Alliance / Diakonie Emergency Aid"/>
    <s v="Central African Republic 2013"/>
    <x v="2"/>
    <m/>
    <x v="0"/>
    <n v="610583"/>
    <n v="0"/>
    <s v="Providing shelter, nutrition, tools and NFIs for refugees, returnees and IDPs in the region Ndele (VN05 321.50 CAF 06/13)"/>
    <n v="450000"/>
    <s v="EUR"/>
    <d v="2013-10-04T00:00:00"/>
    <s v="SHELTER AND NON-FOOD ITEMS"/>
    <x v="0"/>
    <s v="Commitment"/>
    <s v="Donor"/>
  </r>
  <r>
    <x v="25"/>
    <s v="International Committee of the Red Cross"/>
    <s v="Central African Republic 2012"/>
    <x v="2"/>
    <m/>
    <x v="1"/>
    <n v="965251"/>
    <n v="0"/>
    <s v="ICRC Assistance Activities in the Central African Republic - 2012 (BMZ-No.: 2012.1861.9)"/>
    <n v="750000"/>
    <s v="EUR"/>
    <d v="2012-10-08T00:00:00"/>
    <s v="SECTOR NOT YET SPECIFIED"/>
    <x v="0"/>
    <s v="Commitment"/>
    <s v="Donor"/>
  </r>
  <r>
    <x v="25"/>
    <s v="International Committee of the Red Cross"/>
    <s v="Central African Republic 2013"/>
    <x v="2"/>
    <m/>
    <x v="0"/>
    <n v="1326260"/>
    <n v="0"/>
    <s v="Assistance and Protection Activities in Central African Republic 2013 (VN05 321.50 CAF 04/13)"/>
    <n v="1000000"/>
    <s v="EUR"/>
    <d v="2013-08-05T00:00:00"/>
    <s v="SECTOR NOT YET SPECIFIED"/>
    <x v="0"/>
    <s v="Commitment"/>
    <s v="Donor"/>
  </r>
  <r>
    <x v="25"/>
    <s v="Médecins sans Frontières"/>
    <s v="Central African Republic 2012"/>
    <x v="2"/>
    <m/>
    <x v="1"/>
    <n v="529801"/>
    <n v="0"/>
    <s v="Reduction of morbidity and mortality rate of the total population in the prefecture of Kabo and Moyenne Sido (VN05 321.50 CAF 02/12)"/>
    <n v="400000"/>
    <s v="EUR"/>
    <d v="2012-05-03T00:00:00"/>
    <s v="HEALTH"/>
    <x v="0"/>
    <s v="Commitment"/>
    <s v="Donor"/>
  </r>
  <r>
    <x v="25"/>
    <s v="Médecins sans Frontières"/>
    <s v="Central African Republic 2012"/>
    <x v="2"/>
    <m/>
    <x v="1"/>
    <n v="531208"/>
    <n v="0"/>
    <s v="Lowering of morbidity and mortality rate of the whole population in Haut-Mbomou and Mbomou Province (VN05 321.50 CAF 01/12)"/>
    <n v="400000"/>
    <s v="EUR"/>
    <d v="2012-04-12T00:00:00"/>
    <s v="HEALTH"/>
    <x v="0"/>
    <s v="Commitment"/>
    <s v="Donor"/>
  </r>
  <r>
    <x v="25"/>
    <s v="Médecins sans Frontières"/>
    <s v="Central African Republic 2013"/>
    <x v="2"/>
    <m/>
    <x v="0"/>
    <n v="523560"/>
    <n v="0"/>
    <s v="Access to medical service and provision of health care (VN05 321.50 CAF 02/13)"/>
    <n v="400000"/>
    <s v="EUR"/>
    <d v="2013-05-30T00:00:00"/>
    <s v="HEALTH"/>
    <x v="0"/>
    <s v="Paid contribution"/>
    <s v="Donor"/>
  </r>
  <r>
    <x v="25"/>
    <s v="Médecins sans Frontières"/>
    <s v="Central African Republic 2013"/>
    <x v="2"/>
    <m/>
    <x v="0"/>
    <n v="679348"/>
    <n v="0"/>
    <s v="Humanitarian medical emergency response in Bossangoa, Central African Republic (VN05 321.50 CAF 07/13)"/>
    <n v="500000"/>
    <s v="EUR"/>
    <d v="2013-12-03T00:00:00"/>
    <s v="HEALTH"/>
    <x v="0"/>
    <s v="Commitment"/>
    <s v="Donor"/>
  </r>
  <r>
    <x v="25"/>
    <s v="Médecins sans Frontières"/>
    <s v="Central African Republic 2013"/>
    <x v="2"/>
    <m/>
    <x v="0"/>
    <n v="530504"/>
    <n v="0"/>
    <s v="Reducing Morbidity and mortality in the sub-prefectures Moyenne Sido and Kabo Übersektorales Ziel (VN05 321.50 CAF 03/13)"/>
    <n v="400000"/>
    <s v="EUR"/>
    <d v="2013-08-15T00:00:00"/>
    <s v="HEALTH"/>
    <x v="0"/>
    <s v="Commitment"/>
    <s v="Donor"/>
  </r>
  <r>
    <x v="25"/>
    <s v="Office for the Coordination of Humanitarian Affairs"/>
    <s v="Central African Republic 2012"/>
    <x v="1"/>
    <s v="CAF-12/CSS/44126/119"/>
    <x v="1"/>
    <n v="621118"/>
    <n v="0"/>
    <s v="Strengthening Humanitarian Coordination and Advocacy in Central African Republic (VN05 321.50 CAF 03/12) (OCT 3866)"/>
    <n v="500000"/>
    <s v="EUR"/>
    <d v="2012-05-29T00:00:00"/>
    <s v="COORDINATION AND SUPPORT SERVICES"/>
    <x v="0"/>
    <s v="Paid contribution"/>
    <s v="Donor and Agency"/>
  </r>
  <r>
    <x v="25"/>
    <s v="United Nations Children's Fund"/>
    <s v="Central African Republic 2012"/>
    <x v="1"/>
    <s v="CAF-12/P-HR-RL/50422/R/124"/>
    <x v="1"/>
    <n v="647670"/>
    <n v="0"/>
    <s v="Protect children in conflict affected areas from violence, abuse and exploitation"/>
    <n v="500000"/>
    <s v="EUR"/>
    <d v="2012-11-01T00:00:00"/>
    <s v="PROTECTION/HUMAN RIGHTS/RULE OF LAW"/>
    <x v="0"/>
    <s v="Commitment"/>
    <s v="Agency"/>
  </r>
  <r>
    <x v="25"/>
    <s v="United Nations High Commissioner for Refugees"/>
    <s v="Central African Republic 2013"/>
    <x v="0"/>
    <s v="CAF-13/MS/55859/R/120"/>
    <x v="0"/>
    <n v="1326260"/>
    <n v="0"/>
    <s v="Protection and assistance to refugees and asylum seekers, returnees from Chad and Cameroon and people at risk of statelessness in the Central African Republic  (VN05 321.50 CAF 05/13)"/>
    <n v="1000000"/>
    <s v="EUR"/>
    <d v="2013-08-19T00:00:00"/>
    <s v="MULTI-SECTOR"/>
    <x v="0"/>
    <s v="Commitment"/>
    <s v="Donor"/>
  </r>
  <r>
    <x v="25"/>
    <s v="World Food Programme"/>
    <s v="Central African Republic 2013"/>
    <x v="0"/>
    <s v="CAF-13/CSS/56318/R/561"/>
    <x v="0"/>
    <n v="678426"/>
    <n v="0"/>
    <s v="United Nations Humanitarian Air Service for Central African Republic (VN05 321.50 CAF 01/13)"/>
    <n v="500000"/>
    <s v="EUR"/>
    <d v="2013-02-04T00:00:00"/>
    <s v="COORDINATION AND SUPPORT SERVICES"/>
    <x v="0"/>
    <s v="Paid contribution"/>
    <s v="Donor and Agency"/>
  </r>
  <r>
    <x v="26"/>
    <s v="Common Humanitarian Fund"/>
    <s v="Central African Republic 2012"/>
    <x v="1"/>
    <s v="CAF-12/SNYS/48817/7622"/>
    <x v="1"/>
    <n v="-250000"/>
    <n v="0"/>
    <s v="Balancing entry for fund allocation 185471"/>
    <m/>
    <s v="USD"/>
    <d v="2012-07-09T00:00:00"/>
    <s v="SECTOR NOT YET SPECIFIED"/>
    <x v="0"/>
    <s v="Commitment"/>
    <s v="Donor"/>
  </r>
  <r>
    <x v="26"/>
    <s v="Common Humanitarian Fund"/>
    <s v="Central African Republic 2012"/>
    <x v="1"/>
    <s v="CAF-12/SNYS/48817/7622"/>
    <x v="1"/>
    <n v="-488230"/>
    <n v="0"/>
    <s v="Balancing entry for fund allocation 181730"/>
    <m/>
    <s v="USD"/>
    <d v="2012-03-24T00:00:00"/>
    <s v="SECTOR NOT YET SPECIFIED"/>
    <x v="0"/>
    <s v="Paid contribution"/>
    <s v="Donor"/>
  </r>
  <r>
    <x v="27"/>
    <s v="Common Humanitarian Fund"/>
    <s v="Central African Republic 2012"/>
    <x v="1"/>
    <s v="CAF-12/SNYS/48817/7622"/>
    <x v="1"/>
    <n v="1817194"/>
    <n v="0"/>
    <s v="Common Humanitarian Fund for CAR - projected needs $13 million (the figure shown for 'funding' is the unallocated balance of the fund) (CHF 12 01)"/>
    <n v="1400000"/>
    <s v="EUR"/>
    <d v="2012-03-22T00:00:00"/>
    <s v="SECTOR NOT YET SPECIFIED"/>
    <x v="0"/>
    <s v="Paid contribution"/>
    <s v="Donor"/>
  </r>
  <r>
    <x v="27"/>
    <s v="Common Humanitarian Fund"/>
    <s v="Central African Republic 2013"/>
    <x v="0"/>
    <s v="CAF-13/SNYS/57317/7622"/>
    <x v="0"/>
    <n v="133170"/>
    <n v="0"/>
    <s v="to be allocated to specific projects"/>
    <n v="966429"/>
    <s v="EUR"/>
    <d v="2013-11-12T00:00:00"/>
    <s v="SECTOR NOT YET SPECIFIED"/>
    <x v="0"/>
    <s v="Paid contribution"/>
    <s v="Agency"/>
  </r>
  <r>
    <x v="27"/>
    <s v="Common Humanitarian Fund"/>
    <s v="Central African Republic 2013"/>
    <x v="0"/>
    <s v="CAF-13/SNYS/57317/7622"/>
    <x v="0"/>
    <n v="1356852"/>
    <n v="0"/>
    <s v="to be allocated to specific projects (CHF 13 01 2nd tranche)"/>
    <n v="1000000"/>
    <s v="EUR"/>
    <d v="2013-10-15T00:00:00"/>
    <s v="SECTOR NOT YET SPECIFIED"/>
    <x v="0"/>
    <s v="Commitment"/>
    <s v="Donor"/>
  </r>
  <r>
    <x v="27"/>
    <s v="Common Humanitarian Fund"/>
    <s v="Central African Republic 2013"/>
    <x v="0"/>
    <s v="CAF-13/SNYS/57317/7622"/>
    <x v="0"/>
    <n v="648336"/>
    <n v="0"/>
    <s v="To be allocated to specific projects "/>
    <n v="500000"/>
    <s v="EUR"/>
    <d v="2012-12-11T00:00:00"/>
    <s v="SECTOR NOT YET SPECIFIED"/>
    <x v="0"/>
    <s v="Paid contribution"/>
    <s v="Donor"/>
  </r>
  <r>
    <x v="27"/>
    <s v="Common Humanitarian Fund"/>
    <s v="Central African Republic 2013"/>
    <x v="0"/>
    <s v="CAF-13/SNYS/57317/7622"/>
    <x v="0"/>
    <n v="1272000"/>
    <n v="0"/>
    <s v="to be allocated to specific projects (CHF 13 01)"/>
    <n v="1000000"/>
    <s v="EUR"/>
    <d v="2013-04-08T00:00:00"/>
    <s v="SECTOR NOT YET SPECIFIED"/>
    <x v="0"/>
    <s v="Paid contribution"/>
    <s v="Donor and Agency"/>
  </r>
  <r>
    <x v="27"/>
    <s v="Médecins sans Frontières"/>
    <s v="Central African Republic 2012"/>
    <x v="2"/>
    <m/>
    <x v="1"/>
    <n v="589777"/>
    <n v="0"/>
    <s v="Health intervention (MSF 12 02)"/>
    <n v="450000"/>
    <s v="EUR"/>
    <d v="2012-02-15T00:00:00"/>
    <s v="HEALTH"/>
    <x v="0"/>
    <s v="Commitment"/>
    <s v="Donor"/>
  </r>
  <r>
    <x v="27"/>
    <s v="Office for the Coordination of Humanitarian Affairs"/>
    <s v="Central African Republic 2012"/>
    <x v="1"/>
    <s v="CAF-12/CSS/44126/119"/>
    <x v="1"/>
    <n v="134048"/>
    <n v="0"/>
    <s v="Strengthening Humanitarian Coordination and Advocacy in Central African Republic (UNOCHA 12 01) [OCT 3825]"/>
    <n v="100000"/>
    <s v="EUR"/>
    <d v="2012-03-13T00:00:00"/>
    <s v="COORDINATION AND SUPPORT SERVICES"/>
    <x v="0"/>
    <s v="Paid contribution"/>
    <s v="Donor and Agency"/>
  </r>
  <r>
    <x v="27"/>
    <s v="Office for the Coordination of Humanitarian Affairs"/>
    <s v="Central African Republic 2013"/>
    <x v="0"/>
    <s v="CAF-13/CSS/53551/119"/>
    <x v="0"/>
    <n v="127714"/>
    <n v="0"/>
    <s v="Strengthening Humanitarian Coordination and Advocacy in Central African Republic [UNOCHA 13 02] (part of OCT 4115)"/>
    <n v="100000"/>
    <s v="EUR"/>
    <d v="2013-04-03T00:00:00"/>
    <s v="COORDINATION AND SUPPORT SERVICES"/>
    <x v="0"/>
    <s v="Paid contribution"/>
    <s v="Donor and Agency"/>
  </r>
  <r>
    <x v="27"/>
    <s v="World Food Programme"/>
    <s v="Central African Republic 2012"/>
    <x v="1"/>
    <s v="CAF-12/CSS/44091/561"/>
    <x v="1"/>
    <n v="331126"/>
    <n v="0"/>
    <s v="United Nations Humanitarian Air Service for Central African Republic "/>
    <s v=""/>
    <s v="USD"/>
    <d v="2012-06-24T00:00:00"/>
    <s v="COORDINATION AND SUPPORT SERVICES"/>
    <x v="0"/>
    <s v="Paid contribution"/>
    <s v="Agency"/>
  </r>
  <r>
    <x v="28"/>
    <s v="Food &amp; Agriculture Organization of the United Nations"/>
    <s v="Central African Republic 2013"/>
    <x v="0"/>
    <s v="CAF-13/A/55775/123"/>
    <x v="0"/>
    <n v="662252"/>
    <n v="0"/>
    <s v="Support to the Food Security and Livelihood Cluster Coordination of the United Nations and partners in the Central African Republic. "/>
    <n v="500000"/>
    <s v="EUR"/>
    <d v="2013-09-27T00:00:00"/>
    <s v="AGRICULTURE"/>
    <x v="0"/>
    <s v="Commitment"/>
    <s v="Donor"/>
  </r>
  <r>
    <x v="29"/>
    <s v="International Committee of the Red Cross"/>
    <s v="Central African Republic 2012"/>
    <x v="2"/>
    <m/>
    <x v="1"/>
    <n v="2000000"/>
    <n v="0"/>
    <s v="ICRC Emergency Appeal"/>
    <s v=""/>
    <s v="USD"/>
    <d v="2012-02-27T00:00:00"/>
    <s v="SECTOR NOT YET SPECIFIED"/>
    <x v="0"/>
    <s v="Paid contribution"/>
    <s v="Donor"/>
  </r>
  <r>
    <x v="29"/>
    <s v="International Federation of Red Cross and Red Crescent Societies"/>
    <s v="Central African Republic 2012"/>
    <x v="2"/>
    <m/>
    <x v="1"/>
    <n v="500000"/>
    <n v="0"/>
    <s v="agriculture, water, etc."/>
    <s v=""/>
    <s v="USD"/>
    <d v="2012-02-27T00:00:00"/>
    <s v="SECTOR NOT YET SPECIFIED"/>
    <x v="0"/>
    <s v="Paid contribution"/>
    <s v="Donor"/>
  </r>
  <r>
    <x v="29"/>
    <s v="United Nations Children's Fund"/>
    <s v="Central African Republic 2012"/>
    <x v="1"/>
    <s v="CAF-12/E/44373/124"/>
    <x v="1"/>
    <n v="384864"/>
    <n v="0"/>
    <s v="Promoting access to education to vulnerable children throughout affected regions in Central African Republic (CAR) "/>
    <s v=""/>
    <s v="USD"/>
    <d v="2012-02-28T00:00:00"/>
    <s v="EDUCATION"/>
    <x v="0"/>
    <s v="Paid contribution"/>
    <s v="Donor and Agency"/>
  </r>
  <r>
    <x v="29"/>
    <s v="United Nations Children's Fund"/>
    <s v="Central African Republic 2012"/>
    <x v="1"/>
    <s v="CAF-12/H/44332/R/124"/>
    <x v="1"/>
    <n v="277102"/>
    <n v="0"/>
    <s v="Emergency Nutrition in Central African Republic (CAR)) "/>
    <s v=""/>
    <s v="USD"/>
    <d v="2012-02-28T00:00:00"/>
    <s v="HEALTH"/>
    <x v="0"/>
    <s v="Paid contribution"/>
    <s v="Donor and Agency"/>
  </r>
  <r>
    <x v="29"/>
    <s v="United Nations Children's Fund"/>
    <s v="Central African Republic 2012"/>
    <x v="1"/>
    <s v="CAF-12/H/44378/R/124"/>
    <x v="1"/>
    <n v="723545"/>
    <n v="0"/>
    <s v="Strengthening emergency obstetric and neonatal care in conflict affected health prefectures of CAR"/>
    <s v=""/>
    <s v="USD"/>
    <d v="2012-02-28T00:00:00"/>
    <s v="HEALTH"/>
    <x v="0"/>
    <s v="Paid contribution"/>
    <s v="Donor and Agency"/>
  </r>
  <r>
    <x v="29"/>
    <s v="United Nations Children's Fund"/>
    <s v="Central African Republic 2012"/>
    <x v="1"/>
    <s v="CAF-12/WS/43858/124"/>
    <x v="1"/>
    <n v="483634"/>
    <n v="0"/>
    <s v="Provision of emergency essential WASH services to vulnerable people throughout conflict affected north and southeastern Central African Republic (CAR) "/>
    <s v=""/>
    <s v="USD"/>
    <d v="2012-02-28T00:00:00"/>
    <s v="WATER AND SANITATION"/>
    <x v="0"/>
    <s v="Paid contribution"/>
    <s v="Donor and Agency"/>
  </r>
  <r>
    <x v="29"/>
    <s v="United Nations Children's Fund"/>
    <s v="Central African Republic 2012"/>
    <x v="1"/>
    <s v="CAF-12/WS/44020/124"/>
    <x v="1"/>
    <n v="130855"/>
    <n v="0"/>
    <s v="Provision of essential WASH services to vulnerable people affected by a cholera outbreak in CAR "/>
    <s v=""/>
    <s v="USD"/>
    <d v="2012-02-28T00:00:00"/>
    <s v="WATER AND SANITATION"/>
    <x v="0"/>
    <s v="Paid contribution"/>
    <s v="Donor and Agency"/>
  </r>
  <r>
    <x v="29"/>
    <s v="United Nations Children's Fund"/>
    <s v="Central African Republic 2013"/>
    <x v="2"/>
    <m/>
    <x v="0"/>
    <n v="2000000"/>
    <n v="0"/>
    <s v="Scaling up Long Lasting Insecticide Net (LLIN) coverage in Central African Republic (not CAP related)"/>
    <s v=""/>
    <s v="USD"/>
    <d v="2013-03-01T00:00:00"/>
    <s v="HEALTH"/>
    <x v="0"/>
    <s v="Paid contribution"/>
    <s v="Donor"/>
  </r>
  <r>
    <x v="29"/>
    <s v="United Nations High Commissioner for Refugees"/>
    <s v="Central African Republic 2012"/>
    <x v="1"/>
    <s v="CAF-12/P-HR-RL/44352/R/120"/>
    <x v="1"/>
    <n v="3000000"/>
    <n v="0"/>
    <s v="Protection and assistance to IDPs, spontaneous returnees, victims of human rights violations and other forms of violence specifically based on gender and identity/ethnicity and persons with special needs  "/>
    <s v=""/>
    <s v="USD"/>
    <d v="2012-03-05T00:00:00"/>
    <s v="PROTECTION/HUMAN RIGHTS/RULE OF LAW"/>
    <x v="0"/>
    <s v="Paid contribution"/>
    <s v="Donor and Agency"/>
  </r>
  <r>
    <x v="29"/>
    <s v="United Nations High Commissioner for Refugees"/>
    <s v="Central African Republic 2013"/>
    <x v="0"/>
    <s v="CAF-13/MS/55859/R/120"/>
    <x v="0"/>
    <n v="3087410"/>
    <n v="0"/>
    <s v="Protection and assistance to refugees and asylum seekers, returnees from Chad and Cameroon and people at risk of statelessness in the Central African Republic "/>
    <s v=""/>
    <s v="USD"/>
    <d v="2013-02-27T00:00:00"/>
    <s v="MULTI-SECTOR"/>
    <x v="0"/>
    <s v="Paid contribution"/>
    <s v="Donor and Agency"/>
  </r>
  <r>
    <x v="29"/>
    <s v="United Nations High Commissioner for Refugees"/>
    <s v="Central African Republic 2013"/>
    <x v="0"/>
    <s v="CAF-13/P-HR-RL/55894/R/120"/>
    <x v="0"/>
    <n v="412590"/>
    <n v="0"/>
    <s v="Protection and Assistance to IDPs and IDP returnees in Haut Mbomou, Nana-Gribizi, Ouham and Ouham-Pende, Central African Republic"/>
    <s v=""/>
    <s v="USD"/>
    <d v="2013-02-27T00:00:00"/>
    <s v="PROTECTION/HUMAN RIGHTS/RULE OF LAW"/>
    <x v="0"/>
    <s v="Paid contribution"/>
    <s v="Donor and Agency"/>
  </r>
  <r>
    <x v="29"/>
    <s v="World Food Programme"/>
    <s v="Central African Republic 2012"/>
    <x v="1"/>
    <s v="CAF-12/E/44737/R/561"/>
    <x v="1"/>
    <n v="461012"/>
    <n v="0"/>
    <s v="Assistance to Conflict-Affected Populations in CAR (PRRO 200315) (Education)"/>
    <s v=""/>
    <s v="USD"/>
    <d v="2012-01-31T00:00:00"/>
    <s v="EDUCATION"/>
    <x v="0"/>
    <s v="Paid contribution"/>
    <s v="Agency"/>
  </r>
  <r>
    <x v="29"/>
    <s v="World Food Programme"/>
    <s v="Central African Republic 2012"/>
    <x v="1"/>
    <s v="CAF-12/F/44730/R/561"/>
    <x v="1"/>
    <n v="1165651"/>
    <n v="0"/>
    <s v="Assistance to Conflict-Affected Populations in CAR (PRRO 200315) (IDPs+Refugees) "/>
    <s v=""/>
    <s v="USD"/>
    <d v="2012-01-31T00:00:00"/>
    <s v="FOOD"/>
    <x v="0"/>
    <s v="Paid contribution"/>
    <s v="Agency"/>
  </r>
  <r>
    <x v="29"/>
    <s v="World Food Programme"/>
    <s v="Central African Republic 2012"/>
    <x v="1"/>
    <s v="CAF-12/F/44734/561"/>
    <x v="1"/>
    <n v="1414320"/>
    <n v="0"/>
    <s v="Assistance to Conflict-Affected Populations in CAR (PRRO 200315) (Livelihoods) "/>
    <s v=""/>
    <s v="USD"/>
    <d v="2012-01-31T00:00:00"/>
    <s v="FOOD"/>
    <x v="0"/>
    <s v="Paid contribution"/>
    <s v="Agency"/>
  </r>
  <r>
    <x v="29"/>
    <s v="World Food Programme"/>
    <s v="Central African Republic 2012"/>
    <x v="1"/>
    <s v="CAF-12/H/44740/R/561"/>
    <x v="1"/>
    <n v="214224"/>
    <n v="0"/>
    <s v="Assistance to Conflict-Affected Populations in CAR (PRRO 200315) (Nutrition) "/>
    <s v=""/>
    <s v="USD"/>
    <d v="2012-01-31T00:00:00"/>
    <s v="HEALTH"/>
    <x v="0"/>
    <s v="Paid contribution"/>
    <s v="Agency"/>
  </r>
  <r>
    <x v="29"/>
    <s v="World Food Programme"/>
    <s v="Central African Republic 2013"/>
    <x v="0"/>
    <s v="CAF-13/E/55066/R/561"/>
    <x v="0"/>
    <n v="624356"/>
    <n v="0"/>
    <s v="Assistance to Conflict-Affected Populations in CAR "/>
    <s v=""/>
    <s v="USD"/>
    <d v="2013-03-20T00:00:00"/>
    <s v="EDUCATION"/>
    <x v="0"/>
    <s v="Paid contribution"/>
    <s v="Agency"/>
  </r>
  <r>
    <x v="29"/>
    <s v="World Food Programme"/>
    <s v="Central African Republic 2013"/>
    <x v="0"/>
    <s v="CAF-13/F/55075/R/561"/>
    <x v="0"/>
    <n v="732940"/>
    <n v="0"/>
    <s v="Assistance to conflict-affected populations in CAR (IDP &amp; Refugees)  "/>
    <s v=""/>
    <s v="USD"/>
    <d v="2013-03-20T00:00:00"/>
    <s v="FOOD"/>
    <x v="0"/>
    <s v="Paid contribution"/>
    <s v="Agency"/>
  </r>
  <r>
    <x v="29"/>
    <s v="World Food Programme"/>
    <s v="Central African Republic 2013"/>
    <x v="0"/>
    <s v="CAF-13/F/55342/R/561"/>
    <x v="0"/>
    <n v="1085836"/>
    <n v="0"/>
    <s v="Assistance to conflict-affected populations in CAR (Livelihoods)"/>
    <s v=""/>
    <s v="USD"/>
    <d v="2013-03-20T00:00:00"/>
    <s v="FOOD"/>
    <x v="0"/>
    <s v="Paid contribution"/>
    <s v="Agency"/>
  </r>
  <r>
    <x v="29"/>
    <s v="World Food Programme"/>
    <s v="Central African Republic 2013"/>
    <x v="0"/>
    <s v="CAF-13/H/55357/R/561"/>
    <x v="0"/>
    <n v="271459"/>
    <n v="0"/>
    <s v="Nutritional support for children 6-59 months, pregnant women and lactating mothers in the post-conflict areas in CAR "/>
    <s v=""/>
    <s v="USD"/>
    <d v="2013-03-20T00:00:00"/>
    <s v="HEALTH"/>
    <x v="0"/>
    <s v="Paid contribution"/>
    <s v="Agency"/>
  </r>
  <r>
    <x v="30"/>
    <s v="Common Humanitarian Fund"/>
    <s v="Central African Republic 2012"/>
    <x v="1"/>
    <s v="CAF-12/SNYS/48817/7622"/>
    <x v="1"/>
    <n v="-295641"/>
    <n v="0"/>
    <s v="Balancing entry for fund allocation 181728"/>
    <m/>
    <s v="USD"/>
    <d v="2012-02-08T00:00:00"/>
    <s v="SECTOR NOT YET SPECIFIED"/>
    <x v="0"/>
    <s v="Paid contribution"/>
    <s v="Donor"/>
  </r>
  <r>
    <x v="31"/>
    <s v="Common Humanitarian Fund"/>
    <s v="Central African Republic 2012"/>
    <x v="1"/>
    <s v="CAF-12/SNYS/48817/7622"/>
    <x v="1"/>
    <n v="-175000"/>
    <n v="0"/>
    <s v="Balancing entry for fund allocation 185465"/>
    <m/>
    <s v="USD"/>
    <d v="2012-07-09T00:00:00"/>
    <s v="SECTOR NOT YET SPECIFIED"/>
    <x v="0"/>
    <s v="Commitment"/>
    <s v="Donor"/>
  </r>
  <r>
    <x v="31"/>
    <s v="Common Humanitarian Fund"/>
    <s v="Central African Republic 2012"/>
    <x v="1"/>
    <s v="CAF-12/SNYS/48817/7622"/>
    <x v="1"/>
    <n v="-145000"/>
    <n v="0"/>
    <s v="Balancing entry for fund allocation 185479"/>
    <m/>
    <s v="USD"/>
    <d v="2012-07-09T00:00:00"/>
    <s v="SECTOR NOT YET SPECIFIED"/>
    <x v="0"/>
    <s v="Commitment"/>
    <s v="Donor"/>
  </r>
  <r>
    <x v="31"/>
    <s v="Common Humanitarian Fund"/>
    <s v="Central African Republic 2013"/>
    <x v="0"/>
    <s v="CAF-13/SNYS/57317/7622"/>
    <x v="0"/>
    <n v="-265959"/>
    <n v="0"/>
    <s v="Balancing entry for fund allocation 201653"/>
    <m/>
    <s v="USD"/>
    <d v="2013-08-23T00:00:00"/>
    <s v="SECTOR NOT YET SPECIFIED"/>
    <x v="0"/>
    <s v="Commitment"/>
    <s v="Donor"/>
  </r>
  <r>
    <x v="31"/>
    <s v="Common Humanitarian Fund"/>
    <s v="Central African Republic 2013"/>
    <x v="0"/>
    <s v="CAF-13/SNYS/57317/7622"/>
    <x v="0"/>
    <n v="-296451"/>
    <n v="0"/>
    <s v="Balancing entry for fund allocation 201655"/>
    <m/>
    <s v="USD"/>
    <d v="2013-07-15T00:00:00"/>
    <s v="SECTOR NOT YET SPECIFIED"/>
    <x v="0"/>
    <s v="Commitment"/>
    <s v="Donor"/>
  </r>
  <r>
    <x v="32"/>
    <s v="World Food Programme"/>
    <s v="Central African Republic 2012"/>
    <x v="1"/>
    <s v="CAF-12/E/44737/R/561"/>
    <x v="1"/>
    <n v="42487"/>
    <n v="0"/>
    <s v="Assistance to Conflict-Affected Populations in CAR (PRRO 200315) (Education) "/>
    <s v=""/>
    <s v="USD"/>
    <d v="2012-03-20T00:00:00"/>
    <s v="EDUCATION"/>
    <x v="0"/>
    <s v="Paid contribution"/>
    <s v="Agency"/>
  </r>
  <r>
    <x v="32"/>
    <s v="World Food Programme"/>
    <s v="Central African Republic 2012"/>
    <x v="1"/>
    <s v="CAF-12/F/44730/R/561"/>
    <x v="1"/>
    <n v="107426"/>
    <n v="0"/>
    <s v="Assistance to Conflict-Affected Populations in CAR (PRRO 200315) (IDPs+Refugees) "/>
    <s v=""/>
    <s v="USD"/>
    <d v="2012-03-20T00:00:00"/>
    <s v="FOOD"/>
    <x v="0"/>
    <s v="Paid contribution"/>
    <s v="Agency"/>
  </r>
  <r>
    <x v="32"/>
    <s v="World Food Programme"/>
    <s v="Central African Republic 2012"/>
    <x v="1"/>
    <s v="CAF-12/F/44734/561"/>
    <x v="1"/>
    <n v="130344"/>
    <n v="0"/>
    <s v="Assistance to Conflict-Affected Populations in CAR (PRRO 200315) (Livelihoods) "/>
    <s v=""/>
    <s v="USD"/>
    <d v="2012-03-20T00:00:00"/>
    <s v="FOOD"/>
    <x v="0"/>
    <s v="Paid contribution"/>
    <s v="Agency"/>
  </r>
  <r>
    <x v="32"/>
    <s v="World Food Programme"/>
    <s v="Central African Republic 2012"/>
    <x v="1"/>
    <s v="CAF-12/H/44740/R/561"/>
    <x v="1"/>
    <n v="19743"/>
    <n v="0"/>
    <s v="Assistance to Conflict-Affected Populations in CAR (PRRO 200315) (Nutrition) "/>
    <s v=""/>
    <s v="USD"/>
    <d v="2012-03-20T00:00:00"/>
    <s v="HEALTH"/>
    <x v="0"/>
    <s v="Paid contribution"/>
    <s v="Agency"/>
  </r>
  <r>
    <x v="33"/>
    <s v="International Committee of the Red Cross"/>
    <s v="Central African Republic 2012"/>
    <x v="2"/>
    <m/>
    <x v="1"/>
    <n v="331565"/>
    <n v="0"/>
    <s v="Humanitarian aid for the populations of the Central African Republic"/>
    <n v="250000"/>
    <s v="EUR"/>
    <d v="2013-01-25T00:00:00"/>
    <s v="SECTOR NOT YET SPECIFIED"/>
    <x v="0"/>
    <s v="Paid contribution"/>
    <s v="Donor"/>
  </r>
  <r>
    <x v="33"/>
    <s v="International Committee of the Red Cross"/>
    <s v="Central African Republic 2013"/>
    <x v="2"/>
    <m/>
    <x v="0"/>
    <n v="688705"/>
    <n v="0"/>
    <s v="Support to populations affected by armed conflict in Central African Republic (AH/CICR/2013/0009)"/>
    <n v="500000"/>
    <s v="EUR"/>
    <d v="2013-11-18T00:00:00"/>
    <s v="PROTECTION/HUMAN RIGHTS/RULE OF LAW"/>
    <x v="0"/>
    <s v="Paid contribution"/>
    <s v="Donor"/>
  </r>
  <r>
    <x v="33"/>
    <s v="United Nations High Commissioner for Refugees"/>
    <s v="Central African Republic 2013"/>
    <x v="0"/>
    <s v="CAF-13/MS/55859/R/120"/>
    <x v="0"/>
    <n v="325945"/>
    <n v="0"/>
    <s v="Protection and assistance to refugees and asylum seekers, returnees from Chad and Cameroon and people at risk of statelessness in the Central African Republic  (AH/HCR/2013/0006)"/>
    <n v="250000"/>
    <s v="EUR"/>
    <d v="2013-07-29T00:00:00"/>
    <s v="MULTI-SECTOR"/>
    <x v="0"/>
    <s v="Commitment"/>
    <s v="Donor"/>
  </r>
  <r>
    <x v="33"/>
    <s v="World Food Programme"/>
    <s v="Central African Republic 2013"/>
    <x v="0"/>
    <s v="CAF-13/CSS/56318/R/561"/>
    <x v="0"/>
    <n v="66313"/>
    <n v="0"/>
    <s v="United Nations Humanitarian Air Service for Central African Republic "/>
    <s v=""/>
    <s v="USD"/>
    <d v="2013-03-20T00:00:00"/>
    <s v="COORDINATION AND SUPPORT SERVICES"/>
    <x v="0"/>
    <s v="Paid contribution"/>
    <s v="Agency"/>
  </r>
  <r>
    <x v="34"/>
    <s v="Common Humanitarian Fund"/>
    <s v="Central African Republic 2012"/>
    <x v="1"/>
    <s v="CAF-12/SNYS/48817/7622"/>
    <x v="1"/>
    <n v="-500000"/>
    <n v="0"/>
    <s v="Balancing entry for fund allocation 181732"/>
    <m/>
    <s v="USD"/>
    <d v="2012-02-24T00:00:00"/>
    <s v="SECTOR NOT YET SPECIFIED"/>
    <x v="0"/>
    <s v="Paid contribution"/>
    <s v="Donor"/>
  </r>
  <r>
    <x v="35"/>
    <s v="Common Humanitarian Fund"/>
    <s v="Central African Republic 2012"/>
    <x v="1"/>
    <s v="CAF-12/SNYS/48817/7622"/>
    <x v="1"/>
    <n v="-200000"/>
    <n v="0"/>
    <s v="Balancing entry for fund allocation 185475"/>
    <m/>
    <s v="USD"/>
    <d v="2012-07-09T00:00:00"/>
    <s v="SECTOR NOT YET SPECIFIED"/>
    <x v="0"/>
    <s v="Commitment"/>
    <s v="Donor"/>
  </r>
  <r>
    <x v="36"/>
    <s v="Common Humanitarian Fund"/>
    <s v="Central African Republic 2012"/>
    <x v="1"/>
    <s v="CAF-12/SNYS/48817/7622"/>
    <x v="1"/>
    <n v="-400000"/>
    <n v="0"/>
    <s v="Balancing entry for fund allocation 185457"/>
    <m/>
    <s v="USD"/>
    <d v="2012-07-09T00:00:00"/>
    <s v="SECTOR NOT YET SPECIFIED"/>
    <x v="0"/>
    <s v="Commitment"/>
    <s v="Donor"/>
  </r>
  <r>
    <x v="36"/>
    <s v="Common Humanitarian Fund"/>
    <s v="Central African Republic 2013"/>
    <x v="0"/>
    <s v="CAF-13/SNYS/57317/7622"/>
    <x v="0"/>
    <n v="-435222"/>
    <n v="0"/>
    <s v="Balancing entry for fund allocation 202699"/>
    <m/>
    <s v="USD"/>
    <d v="2013-09-22T00:00:00"/>
    <s v="SECTOR NOT YET SPECIFIED"/>
    <x v="0"/>
    <s v="Commitment"/>
    <s v="Donor"/>
  </r>
  <r>
    <x v="37"/>
    <s v="Common Humanitarian Fund"/>
    <s v="Central African Republic 2013"/>
    <x v="0"/>
    <s v="CAF-13/SNYS/57317/7622"/>
    <x v="0"/>
    <n v="1250000"/>
    <n v="0"/>
    <s v="Common Humanitarian Fund - to be allocated to specific projects (25846 (DSH0117391)"/>
    <n v="1000000"/>
    <s v="EUR"/>
    <d v="2013-10-22T00:00:00"/>
    <s v="SECTOR NOT YET SPECIFIED"/>
    <x v="0"/>
    <s v="Paid contribution"/>
    <s v="Donor and Agency"/>
  </r>
  <r>
    <x v="37"/>
    <s v="Common Humanitarian Fund"/>
    <s v="Central African Republic 2013"/>
    <x v="0"/>
    <s v="CAF-13/SNYS/57317/7622"/>
    <x v="0"/>
    <n v="1377410"/>
    <n v="0"/>
    <s v="Common Humanitarian Fund - to be allocated to specific projects (25846 (DSH0117661) (additional)"/>
    <n v="1000000"/>
    <s v="EUR"/>
    <d v="2013-11-25T00:00:00"/>
    <s v="SECTOR NOT YET SPECIFIED"/>
    <x v="0"/>
    <s v="Commitment"/>
    <s v="Donor"/>
  </r>
  <r>
    <x v="38"/>
    <s v="Médecins sans Frontières - Norway"/>
    <s v="Central African Republic 2013"/>
    <x v="2"/>
    <m/>
    <x v="0"/>
    <n v="842602"/>
    <n v="0"/>
    <s v="QZA-13/0456-1/Material relief assistance and services_x000d_&#10;"/>
    <n v="5000000"/>
    <s v="NOK"/>
    <d v="2013-08-31T00:00:00"/>
    <s v="HEALTH"/>
    <x v="0"/>
    <s v="Paid contribution"/>
    <s v="Donor"/>
  </r>
  <r>
    <x v="39"/>
    <s v="Common Humanitarian Fund"/>
    <s v="Central African Republic 2012"/>
    <x v="1"/>
    <s v="CAF-12/SNYS/48817/7622"/>
    <x v="1"/>
    <n v="-129669"/>
    <n v="0"/>
    <s v="Balancing entry for fund allocation 190362"/>
    <m/>
    <s v="USD"/>
    <d v="2012-11-09T00:00:00"/>
    <s v="SECTOR NOT YET SPECIFIED"/>
    <x v="0"/>
    <s v="Commitment"/>
    <s v="Donor"/>
  </r>
  <r>
    <x v="39"/>
    <s v="Common Humanitarian Fund"/>
    <s v="Central African Republic 2013"/>
    <x v="0"/>
    <s v="CAF-13/SNYS/57317/7622"/>
    <x v="0"/>
    <n v="-384339"/>
    <n v="0"/>
    <s v="Balancing entry for fund allocation 192570"/>
    <m/>
    <s v="USD"/>
    <d v="2013-01-25T00:00:00"/>
    <s v="SECTOR NOT YET SPECIFIED"/>
    <x v="0"/>
    <s v="Commitment"/>
    <s v="Donor"/>
  </r>
  <r>
    <x v="40"/>
    <s v="Common Humanitarian Fund"/>
    <s v="Central African Republic 2012"/>
    <x v="1"/>
    <s v="CAF-12/SNYS/48817/7622"/>
    <x v="1"/>
    <n v="-300000"/>
    <n v="0"/>
    <s v="Balancing entry for fund allocation 185473"/>
    <m/>
    <s v="USD"/>
    <d v="2012-07-09T00:00:00"/>
    <s v="SECTOR NOT YET SPECIFIED"/>
    <x v="0"/>
    <s v="Commitment"/>
    <s v="Donor"/>
  </r>
  <r>
    <x v="40"/>
    <s v="Common Humanitarian Fund"/>
    <s v="Central African Republic 2012"/>
    <x v="1"/>
    <s v="CAF-12/SNYS/48817/7622"/>
    <x v="1"/>
    <n v="-350000"/>
    <n v="0"/>
    <s v="Balancing entry for fund allocation 181724"/>
    <m/>
    <s v="USD"/>
    <d v="2012-04-16T00:00:00"/>
    <s v="SECTOR NOT YET SPECIFIED"/>
    <x v="0"/>
    <s v="Paid contribution"/>
    <s v="Donor"/>
  </r>
  <r>
    <x v="41"/>
    <s v="Jesuit Refugee Service"/>
    <s v="Central African Republic 2013"/>
    <x v="2"/>
    <m/>
    <x v="0"/>
    <n v="316786"/>
    <n v="0"/>
    <s v="Holistic Education Package for conflict affected children in Markounda and Nanga Boguila (through Mis Aldeas/Kindermissionwerk)"/>
    <s v=""/>
    <s v="USD"/>
    <d v="2013-06-10T00:00:00"/>
    <s v="EDUCATION"/>
    <x v="0"/>
    <s v="Paid contribution"/>
    <s v="Agency"/>
  </r>
  <r>
    <x v="41"/>
    <s v="Jesuit Refugee Service"/>
    <s v="Central African Republic 2013"/>
    <x v="2"/>
    <m/>
    <x v="0"/>
    <n v="119378"/>
    <n v="0"/>
    <s v="Formation des femmes et des hommes, le développement, le renforcement et appui sur les moyens de subsistances: un outil pour la reconstruction communautaire dans la préfecture de l'Ouham_x000d_&#10; (through Swiss mission procure/Bachman Foundation)"/>
    <s v=""/>
    <s v="USD"/>
    <d v="2013-06-10T00:00:00"/>
    <s v="ECONOMIC RECOVERY AND INFRASTRUCTURE"/>
    <x v="0"/>
    <s v="Paid contribution"/>
    <s v="Agency"/>
  </r>
  <r>
    <x v="41"/>
    <s v="Kimse Yok Mu Solidarity Foundation"/>
    <s v="Central African Republic 2012"/>
    <x v="2"/>
    <m/>
    <x v="1"/>
    <n v="82425"/>
    <n v="0"/>
    <s v="Meat packages distribution to needy families"/>
    <n v="82425"/>
    <s v="USD"/>
    <d v="2012-10-27T00:00:00"/>
    <s v="FOOD"/>
    <x v="0"/>
    <s v="Paid contribution"/>
    <s v="Donor"/>
  </r>
  <r>
    <x v="41"/>
    <s v="Kimse Yok Mu Solidarity Foundation"/>
    <s v="Central African Republic 2012"/>
    <x v="2"/>
    <m/>
    <x v="1"/>
    <n v="26181"/>
    <n v="0"/>
    <s v="Distribution of meat packages"/>
    <n v="26181"/>
    <s v="USD"/>
    <d v="2012-02-20T00:00:00"/>
    <s v="FOOD"/>
    <x v="0"/>
    <s v="Paid contribution"/>
    <s v="Donor"/>
  </r>
  <r>
    <x v="41"/>
    <s v="Kimse Yok Mu Solidarity Foundation"/>
    <s v="Central African Republic 2012"/>
    <x v="2"/>
    <m/>
    <x v="1"/>
    <n v="20000"/>
    <n v="0"/>
    <s v="Food packages distribution to poor families"/>
    <n v="20000"/>
    <s v="USD"/>
    <d v="2012-07-29T00:00:00"/>
    <s v="FOOD"/>
    <x v="0"/>
    <s v="Paid contribution"/>
    <s v="Donor"/>
  </r>
  <r>
    <x v="42"/>
    <s v="World Health Organization"/>
    <s v="Central African Republic 2012"/>
    <x v="1"/>
    <s v="CAF-12/H/44850/R/122"/>
    <x v="1"/>
    <n v="114114"/>
    <n v="0"/>
    <s v="Supporting the national cholera outbreak response plan to improve communicable disease surveillance system in CAR "/>
    <s v=""/>
    <s v="USD"/>
    <d v="2012-11-14T00:00:00"/>
    <s v="HEALTH"/>
    <x v="0"/>
    <s v="Paid contribution"/>
    <s v="Agency"/>
  </r>
  <r>
    <x v="43"/>
    <s v="World Food Programme"/>
    <s v="Central African Republic 2012"/>
    <x v="1"/>
    <s v="CAF-12/E/44737/R/561"/>
    <x v="1"/>
    <n v="28052"/>
    <n v="0"/>
    <s v="Assistance to Conflict-Affected Populations in CAR (PRRO 200315) (Education)"/>
    <s v=""/>
    <s v="USD"/>
    <d v="2012-04-10T00:00:00"/>
    <s v="EDUCATION"/>
    <x v="0"/>
    <s v="Paid contribution"/>
    <s v="Agency"/>
  </r>
  <r>
    <x v="43"/>
    <s v="World Food Programme"/>
    <s v="Central African Republic 2012"/>
    <x v="1"/>
    <s v="CAF-12/F/44730/R/561"/>
    <x v="1"/>
    <n v="70930"/>
    <n v="0"/>
    <s v="Assistance to Conflict-Affected Populations in CAR (PRRO 200315) (IDPs+Refugees)  _x000d_&#10;"/>
    <s v=""/>
    <s v="USD"/>
    <d v="2012-04-10T00:00:00"/>
    <s v="FOOD"/>
    <x v="0"/>
    <s v="Paid contribution"/>
    <s v="Agency"/>
  </r>
  <r>
    <x v="43"/>
    <s v="World Food Programme"/>
    <s v="Central African Republic 2012"/>
    <x v="1"/>
    <s v="CAF-12/F/44734/561"/>
    <x v="1"/>
    <n v="86061"/>
    <n v="0"/>
    <s v="Assistance to Conflict-Affected Populations in CAR (PRRO 200315) (Livelihoods) "/>
    <s v=""/>
    <s v="USD"/>
    <d v="2012-04-10T00:00:00"/>
    <s v="FOOD"/>
    <x v="0"/>
    <s v="Paid contribution"/>
    <s v="Agency"/>
  </r>
  <r>
    <x v="43"/>
    <s v="World Food Programme"/>
    <s v="Central African Republic 2012"/>
    <x v="1"/>
    <s v="CAF-12/H/44740/R/561"/>
    <x v="1"/>
    <n v="13035"/>
    <n v="0"/>
    <s v="Assistance to Conflict-Affected Populations in CAR (PRRO 200315) (Nutrition) "/>
    <s v=""/>
    <s v="USD"/>
    <d v="2012-04-10T00:00:00"/>
    <s v="HEALTH"/>
    <x v="0"/>
    <s v="Paid contribution"/>
    <s v="Agency"/>
  </r>
  <r>
    <x v="44"/>
    <s v="Common Humanitarian Fund"/>
    <s v="Central African Republic 2013"/>
    <x v="0"/>
    <s v="CAF-13/SNYS/57317/7622"/>
    <x v="0"/>
    <n v="-494999"/>
    <n v="0"/>
    <s v="Balancing entry for fund allocation 201651"/>
    <m/>
    <s v="USD"/>
    <d v="2013-08-29T00:00:00"/>
    <s v="SECTOR NOT YET SPECIFIED"/>
    <x v="0"/>
    <s v="Commitment"/>
    <s v="Donor"/>
  </r>
  <r>
    <x v="45"/>
    <s v="Common Humanitarian Fund"/>
    <s v="Central African Republic 2013"/>
    <x v="0"/>
    <s v="CAF-13/SNYS/57317/7622"/>
    <x v="0"/>
    <n v="-380059"/>
    <n v="0"/>
    <s v="Balancing entry for fund allocation 202712"/>
    <m/>
    <s v="USD"/>
    <d v="2013-10-11T00:00:00"/>
    <s v="SECTOR NOT YET SPECIFIED"/>
    <x v="0"/>
    <s v="Commitment"/>
    <s v="Donor"/>
  </r>
  <r>
    <x v="45"/>
    <s v="Common Humanitarian Fund"/>
    <s v="Central African Republic 2013"/>
    <x v="0"/>
    <s v="CAF-13/SNYS/57317/7622"/>
    <x v="0"/>
    <n v="-137815"/>
    <n v="0"/>
    <s v="Balancing entry for fund allocation 202714"/>
    <m/>
    <s v="USD"/>
    <d v="2013-10-11T00:00:00"/>
    <s v="SECTOR NOT YET SPECIFIED"/>
    <x v="0"/>
    <s v="Commitment"/>
    <s v="Donor"/>
  </r>
  <r>
    <x v="46"/>
    <s v="World Health Organization"/>
    <s v="Central African Republic 2012"/>
    <x v="1"/>
    <s v="CAF-12/H/44304/R/122"/>
    <x v="1"/>
    <n v="655308"/>
    <n v="0"/>
    <s v="Promoting integrated management of childhood illness (IMCI) and strengthening routine immunisation in northern and southern regions of Central African Republic "/>
    <n v="500000"/>
    <s v="EUR"/>
    <d v="2012-11-14T00:00:00"/>
    <s v="HEALTH"/>
    <x v="0"/>
    <s v="Paid contribution"/>
    <s v="Agency"/>
  </r>
  <r>
    <x v="47"/>
    <s v="ACT Alliance / Church of Sweden"/>
    <s v="Central African Republic 2013"/>
    <x v="2"/>
    <m/>
    <x v="0"/>
    <n v="467654"/>
    <n v="0"/>
    <s v="Assist the war affected population in securing their basic human rights"/>
    <n v="3000000"/>
    <s v="SEK"/>
    <d v="2013-10-09T00:00:00"/>
    <s v="SECTOR NOT YET SPECIFIED"/>
    <x v="0"/>
    <s v="Commitment"/>
    <s v="Donor"/>
  </r>
  <r>
    <x v="47"/>
    <s v="ACT Alliance / Finn Church Aid"/>
    <s v="Central African Republic 2013"/>
    <x v="2"/>
    <m/>
    <x v="0"/>
    <n v="467654"/>
    <n v="0"/>
    <s v="Assistance to support &amp; protect war affected vulnerable communities in the Central African Republic"/>
    <n v="3000000"/>
    <s v="SEK"/>
    <d v="2013-10-09T00:00:00"/>
    <s v="SECTOR NOT YET SPECIFIED"/>
    <x v="0"/>
    <s v="Paid contribution"/>
    <s v="Agency"/>
  </r>
  <r>
    <x v="47"/>
    <s v="Common Humanitarian Fund"/>
    <s v="Central African Republic 2012"/>
    <x v="1"/>
    <s v="CAF-12/SNYS/48817/7622"/>
    <x v="1"/>
    <n v="1431875"/>
    <n v="0"/>
    <s v="Common Humanitarian Fund for CAR - projected needs $13 million (the figure shown for 'funding' is the unallocated balance of the fund)"/>
    <n v="1123646"/>
    <s v="EUR"/>
    <d v="2012-05-11T00:00:00"/>
    <s v="SECTOR NOT YET SPECIFIED"/>
    <x v="0"/>
    <s v="Paid contribution"/>
    <s v="Donor"/>
  </r>
  <r>
    <x v="47"/>
    <s v="Common Humanitarian Fund"/>
    <s v="Central African Republic 2012"/>
    <x v="1"/>
    <s v="CAF-12/SNYS/48817/7622"/>
    <x v="1"/>
    <n v="1486775"/>
    <n v="0"/>
    <s v="Common Humanitarian Fund for CAR - projected needs $13 million (the figure shown for 'funding' is the unallocated balance of the fund)"/>
    <n v="1123646"/>
    <s v="EUR"/>
    <d v="2012-12-10T00:00:00"/>
    <s v="SECTOR NOT YET SPECIFIED"/>
    <x v="0"/>
    <s v="Paid contribution"/>
    <s v="Donor"/>
  </r>
  <r>
    <x v="47"/>
    <s v="Common Humanitarian Fund"/>
    <s v="Central African Republic 2013"/>
    <x v="0"/>
    <s v="CAF-13/SNYS/57317/7622"/>
    <x v="0"/>
    <n v="2978600"/>
    <n v="0"/>
    <s v="to be allocated to specific projects "/>
    <n v="20000000"/>
    <s v="SEK"/>
    <d v="2013-04-12T00:00:00"/>
    <s v="SECTOR NOT YET SPECIFIED"/>
    <x v="0"/>
    <s v="Paid contribution"/>
    <s v="Donor and Agency"/>
  </r>
  <r>
    <x v="47"/>
    <s v="Common Humanitarian Fund"/>
    <s v="Central African Republic 2013"/>
    <x v="0"/>
    <s v="CAF-13/SNYS/57317/7622"/>
    <x v="0"/>
    <n v="1568381"/>
    <n v="0"/>
    <s v="to be allocated to specific projects "/>
    <n v="10000000"/>
    <s v="SEK"/>
    <d v="2013-11-15T00:00:00"/>
    <s v="SECTOR NOT YET SPECIFIED"/>
    <x v="0"/>
    <s v="Commitment"/>
    <s v="Donor"/>
  </r>
  <r>
    <x v="47"/>
    <s v="Danish Refugee Council"/>
    <s v="Central African Republic 2012"/>
    <x v="1"/>
    <s v="CAF-12/A/44173/5181"/>
    <x v="1"/>
    <n v="243748"/>
    <n v="0"/>
    <s v="Strengthen the capacity of agricultural organizations in order to enhance the productivity of agro pastoral production systems in Ouham, Ouham Pendé and Bamingui Bangoran and reinforce the emergency response capacity of DRC to ensure food security among the most vulnerable groups "/>
    <n v="183542"/>
    <s v="EUR"/>
    <d v="2012-04-24T00:00:00"/>
    <s v="AGRICULTURE"/>
    <x v="0"/>
    <s v="Commitment"/>
    <s v="Donor"/>
  </r>
  <r>
    <x v="47"/>
    <s v="Danish Refugee Council"/>
    <s v="Central African Republic 2012"/>
    <x v="1"/>
    <s v="CAF-12/E/43985/R/5181"/>
    <x v="1"/>
    <n v="205723"/>
    <n v="0"/>
    <s v="Emergency education in Ouham and Bamingui Bangoran "/>
    <n v="154909"/>
    <s v="EUR"/>
    <d v="2012-04-24T00:00:00"/>
    <s v="EDUCATION"/>
    <x v="0"/>
    <s v="Commitment"/>
    <s v="Donor"/>
  </r>
  <r>
    <x v="47"/>
    <s v="Danish Refugee Council"/>
    <s v="Central African Republic 2012"/>
    <x v="1"/>
    <s v="CAF-12/ER/44227/5181"/>
    <x v="1"/>
    <n v="311633"/>
    <n v="0"/>
    <s v="Supporting conflict affected women’s’ organizations and other groups in order to further improve and diversify their income generating capacity in the prefectures of Ouham Pendé, Ouham and Bamingui Bangoran"/>
    <n v="234660"/>
    <s v="EUR"/>
    <d v="2012-04-24T00:00:00"/>
    <s v="ECONOMIC RECOVERY AND INFRASTRUCTURE"/>
    <x v="0"/>
    <s v="Commitment"/>
    <s v="Donor"/>
  </r>
  <r>
    <x v="47"/>
    <s v="Danish Refugee Council"/>
    <s v="Central African Republic 2012"/>
    <x v="1"/>
    <s v="CAF-12/P-HR-RL/43992/R/5181"/>
    <x v="1"/>
    <n v="104519"/>
    <n v="0"/>
    <s v="A stronger civil society for the promotion of Human Rights and the provision of legal aid and psychosocial support with particular focus on gender based violence and violence related to witchcraft accusations in Ouham Pendé, Ouham, Bamingui Bangoran, Lobaye, Kémo, Nana Gribizi and Ouaka regions"/>
    <n v="78703"/>
    <s v="EUR"/>
    <d v="2012-04-24T00:00:00"/>
    <s v="PROTECTION/HUMAN RIGHTS/RULE OF LAW"/>
    <x v="0"/>
    <s v="Commitment"/>
    <s v="Donor"/>
  </r>
  <r>
    <x v="47"/>
    <s v="Danish Refugee Council"/>
    <s v="Central African Republic 2012"/>
    <x v="1"/>
    <s v="CAF-12/WS/44229/5181"/>
    <x v="1"/>
    <n v="104324"/>
    <n v="0"/>
    <s v="Provide water, hygiene and sanitation assistance to conflict affected and other communities, including support to other relevant sectors (education, agriculture, livestock, early recovery and protection) "/>
    <n v="78556"/>
    <s v="EUR"/>
    <d v="2012-04-24T00:00:00"/>
    <s v="WATER AND SANITATION"/>
    <x v="0"/>
    <s v="Commitment"/>
    <s v="Donor"/>
  </r>
  <r>
    <x v="47"/>
    <s v="Danish Refugee Council"/>
    <s v="Central African Republic 2013"/>
    <x v="0"/>
    <s v="CAF-13/E/55621/5181"/>
    <x v="0"/>
    <n v="132626"/>
    <n v="0"/>
    <s v="back to school"/>
    <n v="100000"/>
    <s v="EUR"/>
    <d v="2013-01-08T00:00:00"/>
    <s v="EDUCATION"/>
    <x v="0"/>
    <s v="Commitment"/>
    <s v="Donor"/>
  </r>
  <r>
    <x v="47"/>
    <s v="Danish Refugee Council"/>
    <s v="Central African Republic 2013"/>
    <x v="0"/>
    <s v="CAF-13/P-HR-RL/57968/R/5181"/>
    <x v="0"/>
    <n v="1071319"/>
    <n v="0"/>
    <s v="Protection monitoring and rights promotion at community level in areas affected by the conflict, including direct assistance for victims of violence"/>
    <n v="7000000"/>
    <s v="SEK"/>
    <d v="2013-05-30T00:00:00"/>
    <s v="PROTECTION/HUMAN RIGHTS/RULE OF LAW"/>
    <x v="0"/>
    <s v="Commitment"/>
    <s v="Donor"/>
  </r>
  <r>
    <x v="47"/>
    <s v="International Committee of the Red Cross"/>
    <s v="Central African Republic 2012"/>
    <x v="2"/>
    <m/>
    <x v="1"/>
    <n v="1190619"/>
    <n v="0"/>
    <s v="Support to the ICRC Emergency Appeal 2012 for work with protection, assistance, prevention and collaboration with red cross/red crescent societies"/>
    <n v="898917"/>
    <s v="EUR"/>
    <d v="2012-05-21T00:00:00"/>
    <s v="SECTOR NOT YET SPECIFIED"/>
    <x v="0"/>
    <s v="Commitment"/>
    <s v="Donor"/>
  </r>
  <r>
    <x v="47"/>
    <s v="International Committee of the Red Cross"/>
    <s v="Central African Republic 2013"/>
    <x v="2"/>
    <m/>
    <x v="0"/>
    <n v="1229823"/>
    <n v="0"/>
    <s v="Provide protection and humanitarian assistance to victims of conflict."/>
    <n v="8000000"/>
    <s v="SEK"/>
    <d v="2013-04-25T00:00:00"/>
    <s v="SECTOR NOT YET SPECIFIED"/>
    <x v="0"/>
    <s v="Commitment"/>
    <s v="Donor"/>
  </r>
  <r>
    <x v="47"/>
    <s v="International Committee of the Red Cross"/>
    <s v="Central African Republic 2013"/>
    <x v="2"/>
    <m/>
    <x v="0"/>
    <n v="303628"/>
    <n v="0"/>
    <s v="Provide protection and humanitarian assistance to victims of conflict"/>
    <n v="2000000"/>
    <s v="SEK"/>
    <d v="2013-09-09T00:00:00"/>
    <s v="PROTECTION/HUMAN RIGHTS/RULE OF LAW"/>
    <x v="0"/>
    <s v="Commitment"/>
    <s v="Donor"/>
  </r>
  <r>
    <x v="47"/>
    <s v="International Rescue Committee"/>
    <s v="Central African Republic 2013"/>
    <x v="2"/>
    <m/>
    <x v="0"/>
    <n v="1032336"/>
    <n v="0"/>
    <s v="Strengthening community recovery and resilience to conflict and displacement through making communities active agents in their own recovery as they follow good governance principles, understand and address their protection concerns and empower women economically"/>
    <n v="6800000"/>
    <s v="SEK"/>
    <d v="2013-06-27T00:00:00"/>
    <s v="PROTECTION/HUMAN RIGHTS/RULE OF LAW"/>
    <x v="0"/>
    <s v="Commitment"/>
    <s v="Donor"/>
  </r>
  <r>
    <x v="47"/>
    <s v="Médecins sans Frontières"/>
    <s v="Central African Republic 2012"/>
    <x v="2"/>
    <m/>
    <x v="1"/>
    <n v="707614"/>
    <n v="0"/>
    <s v="Health Care for the Population Affected by Violence, Kabo"/>
    <n v="5000000"/>
    <s v="SEK"/>
    <d v="2012-07-03T00:00:00"/>
    <s v="HEALTH"/>
    <x v="0"/>
    <s v="Paid contribution"/>
    <s v="Agency"/>
  </r>
  <r>
    <x v="47"/>
    <s v="Médecins sans Frontières"/>
    <s v="Central African Republic 2012"/>
    <x v="2"/>
    <m/>
    <x v="1"/>
    <n v="707614"/>
    <n v="0"/>
    <s v="Primary and Secondary Health Care in Rebellion Zone, Paoua"/>
    <n v="5000000"/>
    <s v="SEK"/>
    <d v="2012-07-03T00:00:00"/>
    <s v="HEALTH"/>
    <x v="0"/>
    <s v="Paid contribution"/>
    <s v="Agency"/>
  </r>
  <r>
    <x v="47"/>
    <s v="Médecins sans Frontières"/>
    <s v="Central African Republic 2013"/>
    <x v="2"/>
    <m/>
    <x v="0"/>
    <n v="1518142"/>
    <n v="0"/>
    <s v="Health care for the population affected by violence"/>
    <n v="10000000"/>
    <s v="SEK"/>
    <d v="2013-06-13T00:00:00"/>
    <s v="HEALTH"/>
    <x v="0"/>
    <s v="Commitment"/>
    <s v="Donor"/>
  </r>
  <r>
    <x v="47"/>
    <s v="Save the Children "/>
    <s v="Central African Republic 2013"/>
    <x v="0"/>
    <s v="CAF-13/P-HR-RL/59207/R/6079"/>
    <x v="0"/>
    <n v="298418"/>
    <n v="0"/>
    <s v="Holistic Emergency Child Protection in Bangui and Ouaka to prevent and respond to child recruitment and other violations of children's rights"/>
    <n v="2000000"/>
    <s v="SEK"/>
    <d v="2013-07-12T00:00:00"/>
    <s v="PROTECTION/HUMAN RIGHTS/RULE OF LAW"/>
    <x v="0"/>
    <s v="Commitment"/>
    <s v="Donor"/>
  </r>
  <r>
    <x v="47"/>
    <s v="Swedish Civil Contingencies Agency (MSB)"/>
    <s v="Central African Republic 2012"/>
    <x v="2"/>
    <m/>
    <x v="1"/>
    <n v="631010"/>
    <n v="0"/>
    <s v="Inter-agency support: accomodation and offices in Zemio"/>
    <n v="4200000"/>
    <s v="SEK"/>
    <d v="2012-12-18T00:00:00"/>
    <s v="COORDINATION AND SUPPORT SERVICES"/>
    <x v="0"/>
    <s v="Commitment"/>
    <s v="Donor"/>
  </r>
  <r>
    <x v="47"/>
    <s v="Swedish Civil Contingencies Agency (MSB)"/>
    <s v="Central African Republic 2012"/>
    <x v="1"/>
    <s v="CAF-12/CSS/47403/5575"/>
    <x v="1"/>
    <n v="234953"/>
    <n v="0"/>
    <s v="Secondment of a logistics cluster coordinator and fleet manager for WFP"/>
    <n v="181854"/>
    <s v="EUR"/>
    <d v="2012-01-11T00:00:00"/>
    <s v="COORDINATION AND SUPPORT SERVICES"/>
    <x v="0"/>
    <s v="Commitment"/>
    <s v="Donor"/>
  </r>
  <r>
    <x v="47"/>
    <s v="Swedish Civil Contingencies Agency (MSB)"/>
    <s v="Central African Republic 2013"/>
    <x v="2"/>
    <m/>
    <x v="0"/>
    <n v="121590"/>
    <n v="0"/>
    <s v="Secondment of Fleet Manager and Workshop Manager in cooperation with WFP"/>
    <n v="780000"/>
    <s v="SEK"/>
    <d v="2013-10-02T00:00:00"/>
    <s v="COORDINATION AND SUPPORT SERVICES"/>
    <x v="0"/>
    <s v="Commitment"/>
    <s v="Donor"/>
  </r>
  <r>
    <x v="47"/>
    <s v="Swedish Civil Contingencies Agency (MSB)"/>
    <s v="Central African Republic 2013"/>
    <x v="2"/>
    <m/>
    <x v="0"/>
    <n v="118570"/>
    <n v="0"/>
    <s v="Secondment of Information Management Officer to WFP for support to Food Security"/>
    <n v="756000"/>
    <s v="SEK"/>
    <d v="2013-11-20T00:00:00"/>
    <s v="COORDINATION AND SUPPORT SERVICES"/>
    <x v="0"/>
    <s v="Commitment"/>
    <s v="Donor"/>
  </r>
  <r>
    <x v="47"/>
    <s v="United Nations High Commissioner for Refugees"/>
    <s v="Central African Republic 2013"/>
    <x v="0"/>
    <s v="CAF-13/MS/55859/R/120"/>
    <x v="0"/>
    <n v="746046"/>
    <n v="0"/>
    <s v="Protection and assistance to refugees and asylum seekers, returnees from Chad and Cameroon and people at risk of statelessness in the Central African Republic"/>
    <n v="5000000"/>
    <s v="SEK"/>
    <d v="2013-06-28T00:00:00"/>
    <s v="MULTI-SECTOR"/>
    <x v="0"/>
    <s v="Paid contribution"/>
    <s v="Donor and Agency"/>
  </r>
  <r>
    <x v="48"/>
    <s v="International Committee of the Red Cross"/>
    <s v="Central African Republic 2012"/>
    <x v="2"/>
    <m/>
    <x v="1"/>
    <n v="816104"/>
    <n v="0"/>
    <s v="Humanitarian assistance"/>
    <n v="750000"/>
    <s v="CHF"/>
    <d v="2012-02-29T00:00:00"/>
    <s v="SECTOR NOT YET SPECIFIED"/>
    <x v="0"/>
    <s v="Commitment"/>
    <s v="Donor"/>
  </r>
  <r>
    <x v="48"/>
    <s v="United Nations High Commissioner for Refugees"/>
    <s v="Central African Republic 2012"/>
    <x v="1"/>
    <s v="CAF-12/MS/44372/R/120"/>
    <x v="1"/>
    <n v="544070"/>
    <n v="0"/>
    <s v="Protection and multi-sector assistance to UNHCR Person’s of concern in Central African Republic "/>
    <n v="500000"/>
    <s v="CHF"/>
    <d v="2012-02-29T00:00:00"/>
    <s v="MULTI-SECTOR"/>
    <x v="0"/>
    <s v="Paid contribution"/>
    <s v="Donor and Agency"/>
  </r>
  <r>
    <x v="48"/>
    <s v="World Food Programme"/>
    <s v="Central African Republic 2012"/>
    <x v="1"/>
    <s v="CAF-12/E/44737/R/561"/>
    <x v="1"/>
    <n v="41074"/>
    <n v="0"/>
    <s v="Assistance to Conflict-Affected Populations in CAR (PRRO 200315) (Education) "/>
    <s v=""/>
    <s v="USD"/>
    <d v="2012-01-31T00:00:00"/>
    <s v="EDUCATION"/>
    <x v="0"/>
    <s v="Paid contribution"/>
    <s v="Agency"/>
  </r>
  <r>
    <x v="48"/>
    <s v="World Food Programme"/>
    <s v="Central African Republic 2012"/>
    <x v="1"/>
    <s v="CAF-12/F/44730/R/561"/>
    <x v="1"/>
    <n v="103854"/>
    <n v="0"/>
    <s v="Assistance to Conflict-Affected Populations in CAR (PRRO 200315) (IDPs+Refugees) "/>
    <s v=""/>
    <s v="USD"/>
    <d v="2012-01-31T00:00:00"/>
    <s v="FOOD"/>
    <x v="0"/>
    <s v="Paid contribution"/>
    <s v="Agency"/>
  </r>
  <r>
    <x v="48"/>
    <s v="World Food Programme"/>
    <s v="Central African Republic 2012"/>
    <x v="1"/>
    <s v="CAF-12/F/44734/561"/>
    <x v="1"/>
    <n v="126009"/>
    <n v="0"/>
    <s v="Assistance to Conflict-Affected Populations in CAR (PRRO 200315) (Livelihoods) "/>
    <s v=""/>
    <s v="USD"/>
    <d v="2012-01-31T00:00:00"/>
    <s v="FOOD"/>
    <x v="0"/>
    <s v="Paid contribution"/>
    <s v="Agency"/>
  </r>
  <r>
    <x v="48"/>
    <s v="World Food Programme"/>
    <s v="Central African Republic 2012"/>
    <x v="1"/>
    <s v="CAF-12/H/44740/R/561"/>
    <x v="1"/>
    <n v="19086"/>
    <n v="0"/>
    <s v="Assistance to Conflict-Affected Populations in CAR (PRRO 200315) (Nutrition) "/>
    <s v=""/>
    <s v="USD"/>
    <d v="2012-01-31T00:00:00"/>
    <s v="HEALTH"/>
    <x v="0"/>
    <s v="Paid contribution"/>
    <s v="Agency"/>
  </r>
  <r>
    <x v="48"/>
    <s v="World Food Programme"/>
    <s v="Central African Republic 2013"/>
    <x v="0"/>
    <s v="CAF-13/E/55066/R/561"/>
    <x v="0"/>
    <n v="61828"/>
    <n v="0"/>
    <s v="Assistance to Conflict-Affected Populations in CAR "/>
    <s v=""/>
    <s v="USD"/>
    <d v="2013-03-20T00:00:00"/>
    <s v="EDUCATION"/>
    <x v="0"/>
    <s v="Paid contribution"/>
    <s v="Agency"/>
  </r>
  <r>
    <x v="48"/>
    <s v="World Food Programme"/>
    <s v="Central African Republic 2013"/>
    <x v="0"/>
    <s v="CAF-13/F/55075/R/561"/>
    <x v="0"/>
    <n v="72581"/>
    <n v="0"/>
    <s v="Assistance to conflict-affected populations in CAR ( IDP &amp; Refugees)"/>
    <s v=""/>
    <s v="USD"/>
    <d v="2013-03-20T00:00:00"/>
    <s v="FOOD"/>
    <x v="0"/>
    <s v="Paid contribution"/>
    <s v="Agency"/>
  </r>
  <r>
    <x v="48"/>
    <s v="World Food Programme"/>
    <s v="Central African Republic 2013"/>
    <x v="0"/>
    <s v="CAF-13/F/55075/R/561"/>
    <x v="0"/>
    <n v="70869"/>
    <n v="0"/>
    <s v="Assistance to conflict-affected populations in CAR ( IDP &amp; Refugees) "/>
    <s v=""/>
    <s v="USD"/>
    <d v="2013-10-17T00:00:00"/>
    <s v="FOOD"/>
    <x v="0"/>
    <s v="Paid contribution"/>
    <s v="Agency"/>
  </r>
  <r>
    <x v="48"/>
    <s v="World Food Programme"/>
    <s v="Central African Republic 2013"/>
    <x v="0"/>
    <s v="CAF-13/F/55342/R/561"/>
    <x v="0"/>
    <n v="107527"/>
    <n v="0"/>
    <s v="Assistance to conflict-affected populations in CAR (Livelihoods)"/>
    <s v=""/>
    <s v="USD"/>
    <d v="2013-03-20T00:00:00"/>
    <s v="FOOD"/>
    <x v="0"/>
    <s v="Paid contribution"/>
    <s v="Agency"/>
  </r>
  <r>
    <x v="48"/>
    <s v="World Food Programme"/>
    <s v="Central African Republic 2013"/>
    <x v="0"/>
    <s v="CAF-13/H/55357/R/561"/>
    <x v="0"/>
    <n v="26882"/>
    <n v="0"/>
    <s v="Nutritional support for children 6-59 months, pregnant women and lactating mothers in the post-conflict areas in CAR  "/>
    <s v=""/>
    <s v="USD"/>
    <d v="2013-03-20T00:00:00"/>
    <s v="HEALTH"/>
    <x v="0"/>
    <s v="Paid contribution"/>
    <s v="Agency"/>
  </r>
  <r>
    <x v="48"/>
    <s v="World Food Programme"/>
    <s v="Central African Republic 2013"/>
    <x v="0"/>
    <s v="CAF-13/H/55357/R/561"/>
    <x v="0"/>
    <n v="458232"/>
    <n v="0"/>
    <s v="Nutritional support for children 6-59 months, pregnant women and lactating mothers in the post-conflict areas in CAR"/>
    <s v=""/>
    <s v="USD"/>
    <d v="2013-10-17T00:00:00"/>
    <s v="HEALTH"/>
    <x v="0"/>
    <s v="Paid contribution"/>
    <s v="Agency"/>
  </r>
  <r>
    <x v="49"/>
    <s v="Common Humanitarian Fund"/>
    <s v="Central African Republic 2013"/>
    <x v="0"/>
    <s v="CAF-13/SNYS/57317/7622"/>
    <x v="0"/>
    <n v="-438395"/>
    <n v="0"/>
    <s v="Balancing entry for fund allocation 202697"/>
    <m/>
    <s v="USD"/>
    <d v="2013-10-11T00:00:00"/>
    <s v="SECTOR NOT YET SPECIFIED"/>
    <x v="0"/>
    <s v="Commitment"/>
    <s v="Donor"/>
  </r>
  <r>
    <x v="50"/>
    <s v="World Food Programme"/>
    <s v="Central African Republic 2012"/>
    <x v="1"/>
    <s v="CAF-12/CSS/43908/R/561"/>
    <x v="1"/>
    <n v="286000"/>
    <n v="0"/>
    <s v="Provision of Emergency Telecommunication Services to the humanitarian community"/>
    <s v=""/>
    <s v="USD"/>
    <d v="2012-06-29T00:00:00"/>
    <s v="COORDINATION AND SUPPORT SERVICES"/>
    <x v="0"/>
    <s v="Commitment"/>
    <s v="Other"/>
  </r>
  <r>
    <x v="51"/>
    <s v="United Nations Children's Fund"/>
    <s v="Central African Republic 2013"/>
    <x v="0"/>
    <s v="CAF-13/H/56251/R/124"/>
    <x v="0"/>
    <n v="64013"/>
    <n v="0"/>
    <s v="To mitigate the impact of the conflict on the health status of children and pregnant women by improving access to health care services in Central African Republic"/>
    <s v=""/>
    <s v="USD"/>
    <d v="2013-07-11T00:00:00"/>
    <s v="HEALTH"/>
    <x v="0"/>
    <s v="Paid contribution"/>
    <s v="Agency"/>
  </r>
  <r>
    <x v="51"/>
    <s v="United Nations Children's Fund"/>
    <s v="Central African Republic 2013"/>
    <x v="0"/>
    <s v="CAF-13/H/56251/R/124"/>
    <x v="0"/>
    <n v="328577"/>
    <n v="0"/>
    <s v="To mitigate the impact of the conflict on the health status of children and pregnant women by improving access to health care services in Central African Republic"/>
    <s v=""/>
    <s v="USD"/>
    <d v="2013-06-25T00:00:00"/>
    <s v="HEALTH"/>
    <x v="0"/>
    <s v="Paid contribution"/>
    <s v="Agency"/>
  </r>
  <r>
    <x v="51"/>
    <s v="United Nations Children's Fund"/>
    <s v="Central African Republic 2013"/>
    <x v="0"/>
    <s v="CAF-13/H/56251/R/124"/>
    <x v="0"/>
    <n v="500000"/>
    <n v="0"/>
    <s v="To mitigate the impact of the conflict on the health status of children and pregnant women by improving access to health care services in Central African Republic"/>
    <s v=""/>
    <s v="USD"/>
    <d v="2013-07-22T00:00:00"/>
    <s v="HEALTH"/>
    <x v="0"/>
    <s v="Paid contribution"/>
    <s v="Agency"/>
  </r>
  <r>
    <x v="52"/>
    <s v="United Nations Children's Fund"/>
    <s v="Central African Republic 2013"/>
    <x v="0"/>
    <s v="CAF-13/H/56251/R/124"/>
    <x v="0"/>
    <n v="369560"/>
    <n v="0"/>
    <s v="To mitigate the impact of the conflict on the health status of children and pregnant women by improving access to health care services in Central African Republic"/>
    <s v=""/>
    <s v="USD"/>
    <d v="2013-07-11T00:00:00"/>
    <s v="HEALTH"/>
    <x v="0"/>
    <s v="Paid contribution"/>
    <s v="Agency"/>
  </r>
  <r>
    <x v="53"/>
    <s v="United Nations Children's Fund"/>
    <s v="Central African Republic 2013"/>
    <x v="0"/>
    <s v="CAF-13/H/55728/R/124"/>
    <x v="0"/>
    <n v="496506"/>
    <n v="0"/>
    <s v="Emergency nutrition response in the Central African Republic (CAR)  "/>
    <s v=""/>
    <s v="USD"/>
    <d v="2013-07-03T00:00:00"/>
    <s v="HEALTH"/>
    <x v="0"/>
    <s v="Paid contribution"/>
    <s v="Agency"/>
  </r>
  <r>
    <x v="54"/>
    <s v="International Committee of the Red Cross"/>
    <s v="Central African Republic 2013"/>
    <x v="2"/>
    <m/>
    <x v="0"/>
    <n v="3875969"/>
    <n v="0"/>
    <s v="To provide support to ICRC's Central African Republic 2013 appeal (DFID-ARD-MDG-204092-101)"/>
    <n v="2500000"/>
    <s v="GBP"/>
    <d v="2013-09-11T00:00:00"/>
    <s v="SECTOR NOT YET SPECIFIED"/>
    <x v="0"/>
    <s v="Commitment"/>
    <s v="Donor"/>
  </r>
  <r>
    <x v="54"/>
    <s v="Medical Emergency Relief International"/>
    <s v="Central African Republic 2013"/>
    <x v="0"/>
    <s v="CAF-13/H/56287/5195"/>
    <x v="0"/>
    <n v="950598"/>
    <n v="0"/>
    <s v="Strengthening Primary Health Care services,Emergency Obstetric Care and HIV/AIDS sensitization to conflict affected populations in CAR (UK-DFID-ARD-204092-103)"/>
    <n v="613136"/>
    <s v="GBP"/>
    <d v="2013-09-11T00:00:00"/>
    <s v="HEALTH"/>
    <x v="0"/>
    <s v="Commitment"/>
    <s v="Donor"/>
  </r>
  <r>
    <x v="54"/>
    <s v="Solidarités International"/>
    <s v="Central African Republic 2013"/>
    <x v="2"/>
    <m/>
    <x v="0"/>
    <n v="275433"/>
    <n v="0"/>
    <s v="To improve the food security situation of vulnerable populations in the sub-prefecture of Kabo – Central African Republic (UK-DFID-ARD-204092-104)"/>
    <n v="177654"/>
    <s v="GBP"/>
    <d v="2013-09-11T00:00:00"/>
    <s v="FOOD"/>
    <x v="0"/>
    <s v="Commitment"/>
    <s v="Donor"/>
  </r>
  <r>
    <x v="54"/>
    <s v="Solidarités International"/>
    <s v="Central African Republic 2013"/>
    <x v="0"/>
    <s v="CAF-13/A/55365/5633"/>
    <x v="0"/>
    <n v="596122"/>
    <n v="0"/>
    <s v="Reinforcement of food self-sufficiency of vulnerable populations affected by conflicts and floods (UK-DFID-ARD-204092-104)"/>
    <n v="384499"/>
    <s v="GBP"/>
    <d v="2013-09-11T00:00:00"/>
    <s v="AGRICULTURE"/>
    <x v="0"/>
    <s v="Commitment"/>
    <s v="Donor"/>
  </r>
  <r>
    <x v="54"/>
    <s v="Solidarités International"/>
    <s v="Central African Republic 2013"/>
    <x v="0"/>
    <s v="CAF-13/WS/55529/5633"/>
    <x v="0"/>
    <n v="213716"/>
    <n v="0"/>
    <s v="Improvement of the water and sanitation access of vulnerable populations in Kabo’s sub-prefecture (UK-DFID-ARD-204092-104)"/>
    <n v="137847"/>
    <s v="GBP"/>
    <d v="2013-09-11T00:00:00"/>
    <s v="WATER AND SANITATION"/>
    <x v="0"/>
    <s v="Commitment"/>
    <s v="Donor"/>
  </r>
  <r>
    <x v="54"/>
    <s v="World Food Programme"/>
    <s v="Central African Republic 2013"/>
    <x v="0"/>
    <s v="CAF-13/CSS/56318/R/561"/>
    <x v="0"/>
    <n v="1550388"/>
    <n v="0"/>
    <s v="United Nations Humanitarian Air Service for Central African Republic (UK-DFID-ARD-204092-102)"/>
    <n v="1000000"/>
    <s v="GBP"/>
    <d v="2013-09-11T00:00:00"/>
    <s v="COORDINATION AND SUPPORT SERVICES"/>
    <x v="0"/>
    <s v="Commitment"/>
    <s v="Donor"/>
  </r>
  <r>
    <x v="55"/>
    <s v="Common Humanitarian Fund"/>
    <s v="Central African Republic 2012"/>
    <x v="1"/>
    <s v="CAF-12/SNYS/48817/7622"/>
    <x v="1"/>
    <n v="-300000"/>
    <n v="0"/>
    <s v="Balancing entry for fund allocation 185469"/>
    <m/>
    <s v="USD"/>
    <d v="2012-07-09T00:00:00"/>
    <s v="SECTOR NOT YET SPECIFIED"/>
    <x v="0"/>
    <s v="Paid contribution"/>
    <s v="Donor and Agency"/>
  </r>
  <r>
    <x v="56"/>
    <s v="Common Humanitarian Fund"/>
    <s v="Central African Republic 2013"/>
    <x v="0"/>
    <s v="CAF-13/SNYS/57317/7622"/>
    <x v="0"/>
    <n v="-62108"/>
    <n v="0"/>
    <s v="Balancing entry for fund allocation 198320"/>
    <m/>
    <s v="USD"/>
    <d v="2013-06-08T00:00:00"/>
    <s v="SECTOR NOT YET SPECIFIED"/>
    <x v="0"/>
    <s v="Paid contribution"/>
    <s v="Donor"/>
  </r>
  <r>
    <x v="57"/>
    <s v="Chapman Freeborn Airchartering"/>
    <s v="Central African Republic 2013"/>
    <x v="2"/>
    <m/>
    <x v="0"/>
    <n v="277945"/>
    <n v="0"/>
    <s v="Logistics Support and Relief Commodities (USAID/OFDA)"/>
    <s v=""/>
    <s v="USD"/>
    <d v="2013-12-06T00:00:00"/>
    <s v="COORDINATION AND SUPPORT SERVICES"/>
    <x v="0"/>
    <s v="Commitment"/>
    <s v="Donor"/>
  </r>
  <r>
    <x v="57"/>
    <s v="Food &amp; Agriculture Organization of the United Nations"/>
    <s v="Central African Republic 2013"/>
    <x v="0"/>
    <s v="CAF-13/A/55773/123"/>
    <x v="0"/>
    <n v="750000"/>
    <n v="0"/>
    <s v="Restoring food security and income generation through the promotion of livestock and agriculture production in the affected « prefectures » of Bamingui Bangoran, Ouham, Haute Kotto and Vakaga in Central Africa Republic (USAID/OFDA)"/>
    <s v=""/>
    <s v="USD"/>
    <d v="2013-09-30T00:00:00"/>
    <s v="AGRICULTURE"/>
    <x v="0"/>
    <s v="Commitment"/>
    <s v="Donor"/>
  </r>
  <r>
    <x v="57"/>
    <s v="International Committee of the Red Cross"/>
    <s v="Central African Republic 2012"/>
    <x v="2"/>
    <m/>
    <x v="1"/>
    <n v="2800000"/>
    <n v="0"/>
    <s v="Multi-Sectoral Refugee Assistance and Protection (STATE/PRM)"/>
    <s v=""/>
    <s v="USD"/>
    <d v="2012-06-01T00:00:00"/>
    <s v="SECTOR NOT YET SPECIFIED"/>
    <x v="0"/>
    <s v="Commitment"/>
    <s v="Donor"/>
  </r>
  <r>
    <x v="57"/>
    <s v="International Committee of the Red Cross"/>
    <s v="Central African Republic 2013"/>
    <x v="2"/>
    <m/>
    <x v="0"/>
    <n v="2800000"/>
    <n v="0"/>
    <s v="Multi-sector Refugee, IDP, and Conflict Victim Protection and Assistance (STATE/PRM)"/>
    <s v=""/>
    <s v="USD"/>
    <d v="2013-06-14T00:00:00"/>
    <s v="SECTOR NOT YET SPECIFIED"/>
    <x v="0"/>
    <s v="Commitment"/>
    <s v="Donor"/>
  </r>
  <r>
    <x v="57"/>
    <s v="International Medical Corps"/>
    <s v="Central African Republic 2012"/>
    <x v="2"/>
    <m/>
    <x v="1"/>
    <n v="50000"/>
    <n v="0"/>
    <s v="CAR/Food Insecurity - Health (USAID/OFDA)"/>
    <s v=""/>
    <s v="USD"/>
    <d v="2012-06-18T00:00:00"/>
    <s v="SECTOR NOT YET SPECIFIED"/>
    <x v="0"/>
    <s v="Commitment"/>
    <s v="Donor"/>
  </r>
  <r>
    <x v="57"/>
    <s v="International Medical Corps UK"/>
    <s v="Central African Republic 2012"/>
    <x v="1"/>
    <s v="CAF-12/H/44410/R/13107"/>
    <x v="1"/>
    <n v="335233"/>
    <n v="0"/>
    <s v="Risk reduction project for displaced population affected by the conflict in Health region N°5  (STATE/PRM)"/>
    <s v=""/>
    <s v="USD"/>
    <d v="2012-06-01T00:00:00"/>
    <s v="HEALTH"/>
    <x v="0"/>
    <s v="Commitment"/>
    <s v="Donor"/>
  </r>
  <r>
    <x v="57"/>
    <s v="International Medical Corps UK"/>
    <s v="Central African Republic 2012"/>
    <x v="1"/>
    <s v="CAF-12/P-HR-RL/44409/R/13107"/>
    <x v="1"/>
    <n v="389767"/>
    <n v="0"/>
    <s v="Risk reduction project for conflict affected women, vulnerable children and children Associated with Armed Forces or Armed Groups in North-East ( Vakaga and Haute Koto) (STATE/PRM)"/>
    <s v=""/>
    <s v="USD"/>
    <d v="2012-09-30T00:00:00"/>
    <s v="PROTECTION/HUMAN RIGHTS/RULE OF LAW"/>
    <x v="0"/>
    <s v="Commitment"/>
    <s v="Donor"/>
  </r>
  <r>
    <x v="57"/>
    <s v="International Medical Corps UK"/>
    <s v="Central African Republic 2013"/>
    <x v="2"/>
    <m/>
    <x v="0"/>
    <n v="1200000"/>
    <n v="0"/>
    <s v="Health, Nutrition, and Water, Sanitation, and Hygiene (WASH)(USAID/OFDA)"/>
    <s v=""/>
    <s v="USD"/>
    <d v="2013-04-11T00:00:00"/>
    <s v="SECTOR NOT YET SPECIFIED"/>
    <x v="0"/>
    <s v="Commitment"/>
    <s v="Donor"/>
  </r>
  <r>
    <x v="57"/>
    <s v="International Medical Corps UK"/>
    <s v="Central African Republic 2013"/>
    <x v="2"/>
    <m/>
    <x v="0"/>
    <n v="377000"/>
    <n v="0"/>
    <s v="Health (STATE/PRM)"/>
    <s v=""/>
    <s v="USD"/>
    <d v="2013-09-30T00:00:00"/>
    <s v="HEALTH"/>
    <x v="0"/>
    <s v="Commitment"/>
    <s v="Donor"/>
  </r>
  <r>
    <x v="57"/>
    <s v="Medical Emergency Relief International"/>
    <s v="Central African Republic 2012"/>
    <x v="1"/>
    <s v="CAF-12/H/44335/R/5195"/>
    <x v="1"/>
    <n v="780000"/>
    <n v="0"/>
    <s v="Strengthening Primary Health Care services,Emergency Obstetric Care and HIV/AIDS sensitization to conflict affected populations in CAR (USAID/OFDA)"/>
    <s v=""/>
    <s v="USD"/>
    <d v="2012-09-30T00:00:00"/>
    <s v="HEALTH"/>
    <x v="0"/>
    <s v="Commitment"/>
    <s v="Donor"/>
  </r>
  <r>
    <x v="57"/>
    <s v="Mercy Corps "/>
    <s v="Central African Republic 2012"/>
    <x v="1"/>
    <s v="CAF-12/P-HR-RL/44396/R/5162"/>
    <x v="1"/>
    <n v="522013"/>
    <n v="0"/>
    <s v="Logistics and Relief Commodities and Protection (USAID/OFDA)"/>
    <s v=""/>
    <s v="USD"/>
    <d v="2012-06-01T00:00:00"/>
    <s v="PROTECTION/HUMAN RIGHTS/RULE OF LAW"/>
    <x v="0"/>
    <s v="Commitment"/>
    <s v="Donor"/>
  </r>
  <r>
    <x v="57"/>
    <s v="Mercy Corps "/>
    <s v="Central African Republic 2013"/>
    <x v="2"/>
    <m/>
    <x v="0"/>
    <n v="1636392"/>
    <n v="0"/>
    <s v="Agriculture and Food Security, ERMS, Humanitarian Coordination and Information Management, Protection (USAID/OFDA)"/>
    <s v=""/>
    <s v="USD"/>
    <d v="2013-06-14T00:00:00"/>
    <s v="SECTOR NOT YET SPECIFIED"/>
    <x v="0"/>
    <s v="Commitment"/>
    <s v="Donor"/>
  </r>
  <r>
    <x v="57"/>
    <s v="Office for the Coordination of Humanitarian Affairs"/>
    <s v="Central African Republic 2012"/>
    <x v="1"/>
    <s v="CAF-12/CSS/44126/119"/>
    <x v="1"/>
    <n v="200000"/>
    <n v="0"/>
    <s v="Strengthening Humanitarian Coordination and Advocacy in Central African Repub (USAID/OFDA) (OCT 3744)"/>
    <s v=""/>
    <s v="USD"/>
    <d v="2012-06-01T00:00:00"/>
    <s v="COORDINATION AND SUPPORT SERVICES"/>
    <x v="0"/>
    <s v="Paid contribution"/>
    <s v="Donor and Agency"/>
  </r>
  <r>
    <x v="57"/>
    <s v="Office for the Coordination of Humanitarian Affairs"/>
    <s v="Central African Republic 2013"/>
    <x v="0"/>
    <s v="CAF-13/CSS/53551/119"/>
    <x v="0"/>
    <n v="400000"/>
    <n v="0"/>
    <s v="Strengthening Humanitarian Coordination and Advocacy in Central African Republic [OCT 4155]"/>
    <n v="400000"/>
    <s v="USD"/>
    <d v="2013-07-11T00:00:00"/>
    <s v="COORDINATION AND SUPPORT SERVICES"/>
    <x v="0"/>
    <s v="Paid contribution"/>
    <s v="Agency"/>
  </r>
  <r>
    <x v="57"/>
    <s v="Save the Children "/>
    <s v="Central African Republic 2013"/>
    <x v="2"/>
    <m/>
    <x v="0"/>
    <n v="989160"/>
    <n v="0"/>
    <s v="Health, Nutrition (USAID/OFDA)"/>
    <s v=""/>
    <s v="USD"/>
    <d v="2013-09-30T00:00:00"/>
    <s v="HEALTH"/>
    <x v="0"/>
    <s v="Commitment"/>
    <s v="Donor"/>
  </r>
  <r>
    <x v="57"/>
    <s v="United Nations Children's Fund"/>
    <s v="Central African Republic 2012"/>
    <x v="1"/>
    <s v="CAF-12/E/44373/124"/>
    <x v="1"/>
    <n v="160496"/>
    <n v="0"/>
    <s v="Promoting access to education to vulnerable children throughout affected regions in Central African Republic (CAR) (USAID/OFDA)"/>
    <s v=""/>
    <s v="USD"/>
    <d v="2012-06-01T00:00:00"/>
    <s v="EDUCATION"/>
    <x v="0"/>
    <s v="Commitment"/>
    <s v="Donor and Agency"/>
  </r>
  <r>
    <x v="57"/>
    <s v="United Nations Children's Fund"/>
    <s v="Central African Republic 2012"/>
    <x v="1"/>
    <s v="CAF-12/H/44304/R/124"/>
    <x v="1"/>
    <n v="401250"/>
    <n v="0"/>
    <s v="Promoting integrated management of childhood illness (IMCI) and strengthening routine immunisation in northern and southern regions of Central African Republic (USAID/OFDA)"/>
    <s v=""/>
    <s v="USD"/>
    <d v="2012-06-01T00:00:00"/>
    <s v="HEALTH"/>
    <x v="0"/>
    <s v="Commitment"/>
    <s v="Donor and Agency"/>
  </r>
  <r>
    <x v="57"/>
    <s v="United Nations Children's Fund"/>
    <s v="Central African Republic 2012"/>
    <x v="1"/>
    <s v="CAF-12/H/44332/R/124"/>
    <x v="1"/>
    <n v="53500"/>
    <n v="0"/>
    <s v="Emergency Nutrition in Central African Republic (CAR) (USAID/OFDA)"/>
    <s v=""/>
    <s v="USD"/>
    <d v="2012-06-01T00:00:00"/>
    <s v="HEALTH"/>
    <x v="0"/>
    <s v="Commitment"/>
    <s v="Donor and Agency"/>
  </r>
  <r>
    <x v="57"/>
    <s v="United Nations Children's Fund"/>
    <s v="Central African Republic 2012"/>
    <x v="1"/>
    <s v="CAF-12/P-HR-RL/44234/124"/>
    <x v="1"/>
    <n v="500000"/>
    <n v="0"/>
    <s v="Preventing and Responding to Gender Based Violences in conflict affected areas, with a focus on children specific needs"/>
    <s v=""/>
    <s v="USD"/>
    <d v="2012-09-30T00:00:00"/>
    <s v="PROTECTION/HUMAN RIGHTS/RULE OF LAW"/>
    <x v="0"/>
    <s v="Commitment"/>
    <s v="Donor and Agency"/>
  </r>
  <r>
    <x v="57"/>
    <s v="United Nations Children's Fund"/>
    <s v="Central African Republic 2012"/>
    <x v="1"/>
    <s v="CAF-12/P-HR-RL/44235/124"/>
    <x v="1"/>
    <n v="496879"/>
    <n v="0"/>
    <s v="Protect children in conflict affected areas, from violence, abuse and exploitation (USAID/OFDA)"/>
    <s v=""/>
    <s v="USD"/>
    <d v="2012-06-01T00:00:00"/>
    <s v="PROTECTION/HUMAN RIGHTS/RULE OF LAW"/>
    <x v="0"/>
    <s v="Commitment"/>
    <s v="Donor and Agency"/>
  </r>
  <r>
    <x v="57"/>
    <s v="United Nations Children's Fund"/>
    <s v="Central African Republic 2012"/>
    <x v="1"/>
    <s v="CAF-12/P-HR-RL/50422/R/124"/>
    <x v="1"/>
    <n v="500000"/>
    <n v="0"/>
    <s v="Protect children in conflict affected areas from violence, abuse and exploitation"/>
    <s v=""/>
    <s v="USD"/>
    <d v="2012-09-30T00:00:00"/>
    <s v="PROTECTION/HUMAN RIGHTS/RULE OF LAW"/>
    <x v="0"/>
    <s v="Commitment"/>
    <s v="Donor and Agency"/>
  </r>
  <r>
    <x v="57"/>
    <s v="United Nations Children's Fund"/>
    <s v="Central African Republic 2012"/>
    <x v="1"/>
    <s v="CAF-12/WS/43858/124"/>
    <x v="1"/>
    <n v="387875"/>
    <n v="0"/>
    <s v="Provision of emergency essential WASH services to vulnerable people throughout conflict affected north and southeastern Central African Republic (CAR) (USAID/OFDA)"/>
    <s v=""/>
    <s v="USD"/>
    <d v="2012-06-01T00:00:00"/>
    <s v="WATER AND SANITATION"/>
    <x v="0"/>
    <s v="Commitment"/>
    <s v="Donor and Agency"/>
  </r>
  <r>
    <x v="57"/>
    <s v="United Nations Children's Fund"/>
    <s v="Central African Republic 2013"/>
    <x v="0"/>
    <s v="CAF-13/H/55728/R/124"/>
    <x v="0"/>
    <n v="400000"/>
    <n v="0"/>
    <s v="Emergency nutrition response in the Central African Republic (CAR) (USAID/OFDA)"/>
    <s v=""/>
    <s v="USD"/>
    <d v="2013-05-22T00:00:00"/>
    <s v="HEALTH"/>
    <x v="0"/>
    <s v="Paid contribution"/>
    <s v="Donor and Agency"/>
  </r>
  <r>
    <x v="57"/>
    <s v="United Nations Children's Fund"/>
    <s v="Central African Republic 2013"/>
    <x v="0"/>
    <s v="CAF-13/H/56251/R/124"/>
    <x v="0"/>
    <n v="400000"/>
    <n v="0"/>
    <s v="To mitigate the impact of the conflict on the health status of children and pregnant women by improving access to health care services in Central African Republic (USAID/OFDA)"/>
    <s v=""/>
    <s v="USD"/>
    <d v="2013-05-22T00:00:00"/>
    <s v="HEALTH"/>
    <x v="0"/>
    <s v="Paid contribution"/>
    <s v="Donor and Agency"/>
  </r>
  <r>
    <x v="57"/>
    <s v="United Nations Children's Fund"/>
    <s v="Central African Republic 2013"/>
    <x v="0"/>
    <s v="CAF-13/H/56251/R/124"/>
    <x v="0"/>
    <n v="450000"/>
    <n v="0"/>
    <s v="To mitigate the impact of the conflict on the health status of children and pregnant women by improving access to health care services in Central African Republic (USAID/OFDA)"/>
    <s v=""/>
    <s v="USD"/>
    <d v="2013-05-22T00:00:00"/>
    <s v="HEALTH"/>
    <x v="0"/>
    <s v="Paid contribution"/>
    <s v="Donor and Agency"/>
  </r>
  <r>
    <x v="57"/>
    <s v="United Nations Children's Fund"/>
    <s v="Central African Republic 2013"/>
    <x v="0"/>
    <s v="CAF-13/P-HR-RL/55731/R/124"/>
    <x v="0"/>
    <n v="500000"/>
    <n v="0"/>
    <s v="Prevent, respond and coordinate to gender based violence (GBV) in Central African Republic (USAID/OFDA)"/>
    <s v=""/>
    <s v="USD"/>
    <d v="2013-05-22T00:00:00"/>
    <s v="PROTECTION/HUMAN RIGHTS/RULE OF LAW"/>
    <x v="0"/>
    <s v="Paid contribution"/>
    <s v="Donor and Agency"/>
  </r>
  <r>
    <x v="57"/>
    <s v="United Nations Children's Fund"/>
    <s v="Central African Republic 2013"/>
    <x v="0"/>
    <s v="CAF-13/P-HR-RL/55734/R/124"/>
    <x v="0"/>
    <n v="250000"/>
    <n v="0"/>
    <s v="Prevention and response to the use of children in armed conflict (USAID/OFDA)"/>
    <s v=""/>
    <s v="USD"/>
    <d v="2013-05-22T00:00:00"/>
    <s v="PROTECTION/HUMAN RIGHTS/RULE OF LAW"/>
    <x v="0"/>
    <s v="Paid contribution"/>
    <s v="Donor and Agency"/>
  </r>
  <r>
    <x v="57"/>
    <s v="United Nations Children's Fund"/>
    <s v="Central African Republic 2013"/>
    <x v="0"/>
    <s v="CAF-13/SNYS/59549/R/124"/>
    <x v="0"/>
    <n v="200000"/>
    <n v="0"/>
    <s v="to be allocated to specific projects (USAID/OFDA)"/>
    <s v=""/>
    <s v="USD"/>
    <d v="2013-05-22T00:00:00"/>
    <s v="SECTOR NOT YET SPECIFIED"/>
    <x v="0"/>
    <s v="Paid contribution"/>
    <s v="Donor and Agency"/>
  </r>
  <r>
    <x v="57"/>
    <s v="United Nations High Commissioner for Refugees"/>
    <s v="Central African Republic 2012"/>
    <x v="1"/>
    <s v="CAF-12/MS/44372/R/120"/>
    <x v="1"/>
    <n v="4400000"/>
    <n v="0"/>
    <s v="Protection and multi-sector assistance to UNHCR Person’s of concern in Central African Republic (STATE/PRM)"/>
    <s v=""/>
    <s v="USD"/>
    <d v="2012-06-01T00:00:00"/>
    <s v="MULTI-SECTOR"/>
    <x v="0"/>
    <s v="Paid contribution"/>
    <s v="Donor and Agency"/>
  </r>
  <r>
    <x v="57"/>
    <s v="United Nations High Commissioner for Refugees"/>
    <s v="Central African Republic 2013"/>
    <x v="0"/>
    <s v="CAF-13/MS/55859/R/120"/>
    <x v="0"/>
    <n v="3700000"/>
    <n v="0"/>
    <s v="Protection and assistance to refugees and asylum seekers, returnees from Chad and Cameroon and people at risk of statelessness in the Central African Republic"/>
    <s v=""/>
    <s v="USD"/>
    <d v="2013-04-30T00:00:00"/>
    <s v="MULTI-SECTOR"/>
    <x v="0"/>
    <s v="Paid contribution"/>
    <s v="Agency"/>
  </r>
  <r>
    <x v="57"/>
    <s v="World Food Programme"/>
    <s v="Central African Republic 2012"/>
    <x v="1"/>
    <s v="CAF-12/CSS/44091/561"/>
    <x v="1"/>
    <n v="800000"/>
    <n v="0"/>
    <s v="United Nations Humanitarian Air Service for Central African Republic "/>
    <s v=""/>
    <s v="USD"/>
    <d v="2012-08-20T00:00:00"/>
    <s v="COORDINATION AND SUPPORT SERVICES"/>
    <x v="0"/>
    <s v="Paid contribution"/>
    <s v="Donor and Agency"/>
  </r>
  <r>
    <x v="57"/>
    <s v="World Food Programme"/>
    <s v="Central African Republic 2012"/>
    <x v="1"/>
    <s v="CAF-12/E/44737/R/561"/>
    <x v="1"/>
    <n v="1401323"/>
    <n v="0"/>
    <s v="Assistance to Conflict-Affected Populations in CAR (PRRO 200315) (Education) "/>
    <s v=""/>
    <s v="USD"/>
    <d v="2012-04-10T00:00:00"/>
    <s v="EDUCATION"/>
    <x v="0"/>
    <s v="Paid contribution"/>
    <s v="Agency"/>
  </r>
  <r>
    <x v="57"/>
    <s v="World Food Programme"/>
    <s v="Central African Republic 2012"/>
    <x v="1"/>
    <s v="CAF-12/F/44730/R/561"/>
    <x v="1"/>
    <n v="3543188"/>
    <n v="0"/>
    <s v="Assistance to Conflict-Affected Populations in CAR (PRRO 200315) (IDPs+Refugees) "/>
    <s v=""/>
    <s v="USD"/>
    <d v="2012-04-10T00:00:00"/>
    <s v="FOOD"/>
    <x v="0"/>
    <s v="Paid contribution"/>
    <s v="Agency"/>
  </r>
  <r>
    <x v="57"/>
    <s v="World Food Programme"/>
    <s v="Central African Republic 2012"/>
    <x v="1"/>
    <s v="CAF-12/F/44734/561"/>
    <x v="1"/>
    <n v="4299059"/>
    <n v="0"/>
    <s v="Assistance to Conflict-Affected Populations in CAR (PRRO 200315) (Livelihoods) "/>
    <s v=""/>
    <s v="USD"/>
    <d v="2012-04-10T00:00:00"/>
    <s v="FOOD"/>
    <x v="0"/>
    <s v="Paid contribution"/>
    <s v="Agency"/>
  </r>
  <r>
    <x v="57"/>
    <s v="World Food Programme"/>
    <s v="Central African Republic 2012"/>
    <x v="1"/>
    <s v="CAF-12/H/44740/R/561"/>
    <x v="1"/>
    <n v="651170"/>
    <n v="0"/>
    <s v="Assistance to Conflict-Affected Populations in CAR (PRRO 200315) (Nutrition) "/>
    <s v=""/>
    <s v="USD"/>
    <d v="2012-04-10T00:00:00"/>
    <s v="HEALTH"/>
    <x v="0"/>
    <s v="Paid contribution"/>
    <s v="Agency"/>
  </r>
  <r>
    <x v="57"/>
    <s v="World Food Programme"/>
    <s v="Central African Republic 2013"/>
    <x v="0"/>
    <s v="CAF-13/CSS/56318/R/561"/>
    <x v="0"/>
    <n v="525000"/>
    <n v="0"/>
    <s v="United Nations Humanitarian Air Service for Central African Republic (STATE/PRM)"/>
    <s v=""/>
    <s v="USD"/>
    <d v="2013-06-14T00:00:00"/>
    <s v="COORDINATION AND SUPPORT SERVICES"/>
    <x v="0"/>
    <s v="Commitment"/>
    <s v="Donor"/>
  </r>
  <r>
    <x v="57"/>
    <s v="World Food Programme"/>
    <s v="Central African Republic 2013"/>
    <x v="0"/>
    <s v="CAF-13/CSS/56318/R/561"/>
    <x v="0"/>
    <n v="1000000"/>
    <n v="0"/>
    <s v="United Nations Humanitarian Air Service for Central African Republic (USAID/OFDA)"/>
    <s v=""/>
    <s v="USD"/>
    <d v="2013-12-06T00:00:00"/>
    <s v="COORDINATION AND SUPPORT SERVICES"/>
    <x v="0"/>
    <s v="Commitment"/>
    <s v="Donor"/>
  </r>
  <r>
    <x v="57"/>
    <s v="World Food Programme"/>
    <s v="Central African Republic 2013"/>
    <x v="0"/>
    <s v="CAF-13/E/55066/R/561"/>
    <x v="0"/>
    <n v="2133605"/>
    <n v="0"/>
    <s v="Assistance to Conflict-Affected Populations in CAR "/>
    <s v=""/>
    <s v="USD"/>
    <d v="2013-05-19T00:00:00"/>
    <s v="EDUCATION"/>
    <x v="0"/>
    <s v="Paid contribution"/>
    <s v="Agency"/>
  </r>
  <r>
    <x v="57"/>
    <s v="World Food Programme"/>
    <s v="Central African Republic 2013"/>
    <x v="0"/>
    <s v="CAF-13/F/55075/R/561"/>
    <x v="0"/>
    <n v="2504667"/>
    <n v="0"/>
    <s v="Assistance to conflict-affected populations in CAR (IDP &amp; Refugees) "/>
    <s v=""/>
    <s v="USD"/>
    <d v="2013-05-19T00:00:00"/>
    <s v="FOOD"/>
    <x v="0"/>
    <s v="Paid contribution"/>
    <s v="Agency"/>
  </r>
  <r>
    <x v="57"/>
    <s v="World Food Programme"/>
    <s v="Central African Republic 2013"/>
    <x v="0"/>
    <s v="CAF-13/F/55342/R/561"/>
    <x v="0"/>
    <n v="3710618"/>
    <n v="0"/>
    <s v="Assistance to conflict-affected populations in CAR (Livelihoods)"/>
    <s v=""/>
    <s v="USD"/>
    <d v="2013-05-19T00:00:00"/>
    <s v="FOOD"/>
    <x v="0"/>
    <s v="Paid contribution"/>
    <s v="Agency"/>
  </r>
  <r>
    <x v="57"/>
    <s v="World Food Programme"/>
    <s v="Central African Republic 2013"/>
    <x v="0"/>
    <s v="CAF-13/H/55357/R/561"/>
    <x v="0"/>
    <n v="927654"/>
    <n v="0"/>
    <s v="Nutritional support for children 6-59 months, pregnant women and lactating mothers in the post-conflict areas in CAR"/>
    <s v=""/>
    <s v="USD"/>
    <d v="2013-05-19T00:00:00"/>
    <s v="HEALTH"/>
    <x v="0"/>
    <s v="Paid contribution"/>
    <s v="Agency"/>
  </r>
  <r>
    <x v="58"/>
    <s v="World Food Programme"/>
    <s v="Central African Republic 2012"/>
    <x v="1"/>
    <s v="CAF-12/CSS/44091/561"/>
    <x v="1"/>
    <n v="1464456"/>
    <n v="0"/>
    <s v="United Nations Humanitarian Air Service for Central African Republic (Unspent balances)"/>
    <s v=""/>
    <s v="USD"/>
    <d v="2012-04-10T00:00:00"/>
    <s v="COORDINATION AND SUPPORT SERVICES"/>
    <x v="0"/>
    <s v="Paid contribution"/>
    <s v="Agency"/>
  </r>
  <r>
    <x v="58"/>
    <s v="World Food Programme"/>
    <s v="Central African Republic 2012"/>
    <x v="1"/>
    <s v="CAF-12/CSS/44091/561"/>
    <x v="1"/>
    <n v="802219"/>
    <n v="0"/>
    <s v="United Nations Humanitarian Air Service for Central African Republic (Cost recovery)"/>
    <s v=""/>
    <s v="USD"/>
    <d v="2012-04-10T00:00:00"/>
    <s v="COORDINATION AND SUPPORT SERVICES"/>
    <x v="0"/>
    <s v="Paid contribution"/>
    <s v="Agency"/>
  </r>
  <r>
    <x v="58"/>
    <s v="World Food Programme"/>
    <s v="Central African Republic 2012"/>
    <x v="1"/>
    <s v="CAF-12/E/44737/R/561"/>
    <x v="1"/>
    <n v="662804"/>
    <n v="0"/>
    <s v="Assistance to Conflict-Affected Populations in CAR (PRRO 200315) (Education) (Resource transfer)"/>
    <s v=""/>
    <s v="USD"/>
    <d v="2012-06-24T00:00:00"/>
    <s v="EDUCATION"/>
    <x v="0"/>
    <s v="Paid contribution"/>
    <s v="Agency"/>
  </r>
  <r>
    <x v="58"/>
    <s v="World Food Programme"/>
    <s v="Central African Republic 2012"/>
    <x v="1"/>
    <s v="CAF-12/F/44730/R/561"/>
    <x v="1"/>
    <n v="1675874"/>
    <n v="0"/>
    <s v="Assistance to Conflict-Affected Populations in CAR (PRRO 200315) (IDPs+Refugees) (Resource transfer)"/>
    <s v=""/>
    <s v="USD"/>
    <d v="2012-06-24T00:00:00"/>
    <s v="FOOD"/>
    <x v="0"/>
    <s v="Paid contribution"/>
    <s v="Agency"/>
  </r>
  <r>
    <x v="58"/>
    <s v="World Food Programme"/>
    <s v="Central African Republic 2012"/>
    <x v="1"/>
    <s v="CAF-12/F/44734/561"/>
    <x v="1"/>
    <n v="2033389"/>
    <n v="0"/>
    <s v="Assistance to Conflict-Affected Populations in CAR (PRRO 200315) (Livelihoods) (Resource transfer)"/>
    <s v=""/>
    <s v="USD"/>
    <d v="2012-06-24T00:00:00"/>
    <s v="FOOD"/>
    <x v="0"/>
    <s v="Paid contribution"/>
    <s v="Agency"/>
  </r>
  <r>
    <x v="58"/>
    <s v="World Food Programme"/>
    <s v="Central African Republic 2012"/>
    <x v="1"/>
    <s v="CAF-12/H/44740/R/561"/>
    <x v="1"/>
    <n v="307994"/>
    <n v="0"/>
    <s v="Assistance to Conflict-Affected Populations in CAR (PRRO 200315) (Nutrition) (Resource transfer)"/>
    <s v=""/>
    <s v="USD"/>
    <d v="2012-06-24T00:00:00"/>
    <s v="HEALTH"/>
    <x v="0"/>
    <s v="Paid contribution"/>
    <s v="Agency"/>
  </r>
  <r>
    <x v="58"/>
    <s v="World Food Programme"/>
    <s v="Central African Republic 2013"/>
    <x v="0"/>
    <s v="CAF-13/CSS/56318/R/561"/>
    <x v="0"/>
    <n v="300000"/>
    <n v="0"/>
    <s v="United Nations Humanitarian Air Service for Central African Republic (Cost recovery)"/>
    <s v=""/>
    <s v="USD"/>
    <d v="2013-03-20T00:00:00"/>
    <s v="COORDINATION AND SUPPORT SERVICES"/>
    <x v="0"/>
    <s v="Paid contribution"/>
    <s v="Agency"/>
  </r>
  <r>
    <x v="58"/>
    <s v="World Food Programme"/>
    <s v="Central African Republic 2013"/>
    <x v="0"/>
    <s v="CAF-13/E/55066/R/561"/>
    <x v="0"/>
    <n v="646177"/>
    <n v="0"/>
    <s v="Assistance to Conflict-Affected Populations in CAR (Resource transfer)"/>
    <s v=""/>
    <s v="USD"/>
    <d v="2013-05-19T00:00:00"/>
    <s v="EDUCATION"/>
    <x v="0"/>
    <s v="Paid contribution"/>
    <s v="Agency"/>
  </r>
  <r>
    <x v="58"/>
    <s v="World Food Programme"/>
    <s v="Central African Republic 2013"/>
    <x v="0"/>
    <s v="CAF-13/F/55075/R/561"/>
    <x v="0"/>
    <n v="758555"/>
    <n v="0"/>
    <s v="Assistance to conflict-affected populations in CAR (IDP &amp; Refugees)  (Resource transfer)"/>
    <s v=""/>
    <s v="USD"/>
    <d v="2013-05-19T00:00:00"/>
    <s v="FOOD"/>
    <x v="0"/>
    <s v="Paid contribution"/>
    <s v="Agency"/>
  </r>
  <r>
    <x v="58"/>
    <s v="World Food Programme"/>
    <s v="Central African Republic 2013"/>
    <x v="0"/>
    <s v="CAF-13/F/55342/R/561"/>
    <x v="0"/>
    <n v="1123785"/>
    <n v="0"/>
    <s v="Assistance to conflict-affected populations in CAR (Livelihoods) (Resource transfer)"/>
    <s v=""/>
    <s v="USD"/>
    <d v="2013-05-19T00:00:00"/>
    <s v="FOOD"/>
    <x v="0"/>
    <s v="Paid contribution"/>
    <s v="Agency"/>
  </r>
  <r>
    <x v="58"/>
    <s v="World Food Programme"/>
    <s v="Central African Republic 2013"/>
    <x v="0"/>
    <s v="CAF-13/H/55357/R/561"/>
    <x v="0"/>
    <n v="280946"/>
    <n v="0"/>
    <s v="Nutritional support for children 6-59 months, pregnant women and lactating mothers in the post-conflict areas in CAR (Resource transfer)"/>
    <s v=""/>
    <s v="USD"/>
    <d v="2013-05-19T00:00:00"/>
    <s v="HEALTH"/>
    <x v="0"/>
    <s v="Paid contribution"/>
    <s v="Agency"/>
  </r>
  <r>
    <x v="59"/>
    <s v="Common Humanitarian Fund"/>
    <s v="Central African Republic 2012"/>
    <x v="1"/>
    <s v="CAF-12/SNYS/48817/7622"/>
    <x v="1"/>
    <n v="-140000"/>
    <n v="0"/>
    <s v="Balancing entry for fund allocation 185461"/>
    <m/>
    <s v="USD"/>
    <d v="2012-07-09T00:00:00"/>
    <s v="SECTOR NOT YET SPECIFIED"/>
    <x v="0"/>
    <s v="Commitment"/>
    <s v="Donor"/>
  </r>
  <r>
    <x v="59"/>
    <s v="Common Humanitarian Fund"/>
    <s v="Central African Republic 2012"/>
    <x v="1"/>
    <s v="CAF-12/SNYS/48817/7622"/>
    <x v="1"/>
    <n v="-125000"/>
    <n v="0"/>
    <s v="Balancing entry for fund allocation 185467"/>
    <m/>
    <s v="USD"/>
    <d v="2012-07-09T00:00:00"/>
    <s v="SECTOR NOT YET SPECIFIED"/>
    <x v="0"/>
    <s v="Commitment"/>
    <s v="Donor"/>
  </r>
  <r>
    <x v="60"/>
    <s v="Common Humanitarian Fund"/>
    <s v="Central African Republic 2012"/>
    <x v="1"/>
    <s v="CAF-12/SNYS/48817/7622"/>
    <x v="1"/>
    <n v="-150000"/>
    <n v="0"/>
    <s v="Balancing entry for fund allocation 188505"/>
    <m/>
    <s v="USD"/>
    <d v="2012-09-19T00:00:00"/>
    <s v="SECTOR NOT YET SPECIFIED"/>
    <x v="0"/>
    <s v="Commitment"/>
    <s v="Donor"/>
  </r>
  <r>
    <x v="60"/>
    <s v="Common Humanitarian Fund"/>
    <s v="Central African Republic 2013"/>
    <x v="0"/>
    <s v="CAF-13/SNYS/57317/7622"/>
    <x v="0"/>
    <n v="-300000"/>
    <n v="0"/>
    <s v="Balancing entry for fund allocation 192568"/>
    <m/>
    <s v="USD"/>
    <d v="2013-01-25T00:00:00"/>
    <s v="SECTOR NOT YET SPECIFIED"/>
    <x v="0"/>
    <s v="Paid contribution"/>
    <s v="Donor and Agency"/>
  </r>
  <r>
    <x v="61"/>
    <m/>
    <m/>
    <x v="2"/>
    <m/>
    <x v="2"/>
    <m/>
    <m/>
    <m/>
    <m/>
    <m/>
    <m/>
    <m/>
    <x v="1"/>
    <m/>
    <m/>
  </r>
  <r>
    <x v="61"/>
    <m/>
    <m/>
    <x v="2"/>
    <m/>
    <x v="2"/>
    <m/>
    <m/>
    <m/>
    <m/>
    <m/>
    <m/>
    <m/>
    <x v="1"/>
    <m/>
    <m/>
  </r>
  <r>
    <x v="61"/>
    <m/>
    <m/>
    <x v="2"/>
    <m/>
    <x v="2"/>
    <m/>
    <m/>
    <m/>
    <m/>
    <m/>
    <m/>
    <m/>
    <x v="1"/>
    <m/>
    <m/>
  </r>
  <r>
    <x v="61"/>
    <m/>
    <m/>
    <x v="2"/>
    <m/>
    <x v="2"/>
    <m/>
    <m/>
    <m/>
    <m/>
    <m/>
    <m/>
    <m/>
    <x v="1"/>
    <m/>
    <m/>
  </r>
  <r>
    <x v="61"/>
    <m/>
    <m/>
    <x v="2"/>
    <m/>
    <x v="2"/>
    <m/>
    <m/>
    <m/>
    <m/>
    <m/>
    <m/>
    <m/>
    <x v="1"/>
    <m/>
    <m/>
  </r>
  <r>
    <x v="61"/>
    <m/>
    <m/>
    <x v="2"/>
    <m/>
    <x v="2"/>
    <m/>
    <m/>
    <m/>
    <m/>
    <m/>
    <m/>
    <m/>
    <x v="1"/>
    <m/>
    <m/>
  </r>
  <r>
    <x v="61"/>
    <m/>
    <m/>
    <x v="2"/>
    <m/>
    <x v="2"/>
    <m/>
    <m/>
    <m/>
    <m/>
    <m/>
    <m/>
    <m/>
    <x v="1"/>
    <m/>
    <m/>
  </r>
  <r>
    <x v="61"/>
    <m/>
    <m/>
    <x v="2"/>
    <m/>
    <x v="2"/>
    <m/>
    <m/>
    <m/>
    <m/>
    <m/>
    <m/>
    <m/>
    <x v="1"/>
    <m/>
    <m/>
  </r>
  <r>
    <x v="61"/>
    <m/>
    <m/>
    <x v="2"/>
    <m/>
    <x v="2"/>
    <m/>
    <m/>
    <m/>
    <m/>
    <m/>
    <m/>
    <m/>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4:B50" firstHeaderRow="1" firstDataRow="1" firstDataCol="1" rowPageCount="1" colPageCount="1"/>
  <pivotFields count="16">
    <pivotField axis="axisRow" showAll="0" sortType="descending">
      <items count="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t="default"/>
      </items>
      <autoSortScope>
        <pivotArea dataOnly="0" outline="0" fieldPosition="0">
          <references count="1">
            <reference field="4294967294" count="1" selected="0">
              <x v="0"/>
            </reference>
          </references>
        </pivotArea>
      </autoSortScope>
    </pivotField>
    <pivotField showAll="0"/>
    <pivotField showAll="0"/>
    <pivotField showAll="0">
      <items count="4">
        <item x="1"/>
        <item x="0"/>
        <item x="2"/>
        <item t="default"/>
      </items>
    </pivotField>
    <pivotField showAll="0"/>
    <pivotField axis="axisPage" showAll="0">
      <items count="4">
        <item x="1"/>
        <item x="0"/>
        <item x="2"/>
        <item t="default"/>
      </items>
    </pivotField>
    <pivotField dataField="1" showAll="0"/>
    <pivotField showAll="0"/>
    <pivotField showAll="0"/>
    <pivotField showAll="0"/>
    <pivotField showAll="0"/>
    <pivotField showAll="0"/>
    <pivotField showAll="0"/>
    <pivotField showAll="0">
      <items count="3">
        <item x="0"/>
        <item x="1"/>
        <item t="default"/>
      </items>
    </pivotField>
    <pivotField showAll="0"/>
    <pivotField showAll="0"/>
  </pivotFields>
  <rowFields count="1">
    <field x="0"/>
  </rowFields>
  <rowItems count="46">
    <i>
      <x v="22"/>
    </i>
    <i>
      <x v="57"/>
    </i>
    <i>
      <x v="12"/>
    </i>
    <i>
      <x v="47"/>
    </i>
    <i>
      <x v="29"/>
    </i>
    <i>
      <x v="54"/>
    </i>
    <i>
      <x v="13"/>
    </i>
    <i>
      <x v="11"/>
    </i>
    <i>
      <x v="14"/>
    </i>
    <i>
      <x v="25"/>
    </i>
    <i>
      <x v="24"/>
    </i>
    <i>
      <x v="27"/>
    </i>
    <i>
      <x v="58"/>
    </i>
    <i>
      <x v="37"/>
    </i>
    <i>
      <x v="9"/>
    </i>
    <i>
      <x v="33"/>
    </i>
    <i>
      <x v="51"/>
    </i>
    <i>
      <x v="38"/>
    </i>
    <i>
      <x v="8"/>
    </i>
    <i>
      <x v="48"/>
    </i>
    <i>
      <x v="28"/>
    </i>
    <i>
      <x v="2"/>
    </i>
    <i>
      <x v="53"/>
    </i>
    <i>
      <x v="5"/>
    </i>
    <i>
      <x v="41"/>
    </i>
    <i>
      <x v="23"/>
    </i>
    <i>
      <x v="3"/>
    </i>
    <i>
      <x v="52"/>
    </i>
    <i>
      <x v="18"/>
    </i>
    <i>
      <x v="6"/>
    </i>
    <i>
      <x v="21"/>
    </i>
    <i>
      <x v="16"/>
    </i>
    <i>
      <x v="56"/>
    </i>
    <i>
      <x v="15"/>
    </i>
    <i>
      <x v="17"/>
    </i>
    <i>
      <x v="60"/>
    </i>
    <i>
      <x v="20"/>
    </i>
    <i>
      <x v="39"/>
    </i>
    <i>
      <x v="36"/>
    </i>
    <i>
      <x v="49"/>
    </i>
    <i>
      <x v="44"/>
    </i>
    <i>
      <x v="45"/>
    </i>
    <i>
      <x v="31"/>
    </i>
    <i>
      <x v="1"/>
    </i>
    <i>
      <x/>
    </i>
    <i t="grand">
      <x/>
    </i>
  </rowItems>
  <colItems count="1">
    <i/>
  </colItems>
  <pageFields count="1">
    <pageField fld="5" item="1" hier="-1"/>
  </pageFields>
  <dataFields count="1">
    <dataField name="Sum of USD committed/contributed" fld="6" baseField="0" baseItem="0"/>
  </dataFields>
  <formats count="1">
    <format dxfId="0">
      <pivotArea collapsedLevelsAreSubtotals="1" fieldPosition="0">
        <references count="1">
          <reference field="0" count="1">
            <x v="22"/>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P15"/>
  <sheetViews>
    <sheetView tabSelected="1" workbookViewId="0">
      <pane ySplit="1" topLeftCell="A2" activePane="bottomLeft" state="frozen"/>
      <selection pane="bottomLeft" activeCell="B32" sqref="B32"/>
    </sheetView>
  </sheetViews>
  <sheetFormatPr defaultColWidth="17.140625" defaultRowHeight="12.75" customHeight="1"/>
  <cols>
    <col min="1" max="1" width="13.85546875" style="23" customWidth="1"/>
    <col min="2" max="2" width="26.7109375" style="10" customWidth="1"/>
    <col min="3" max="4" width="17.140625" style="10"/>
    <col min="5" max="16384" width="17.140625" style="12"/>
  </cols>
  <sheetData>
    <row r="1" spans="1:16" ht="12.75" customHeight="1">
      <c r="B1" s="10" t="s">
        <v>653</v>
      </c>
      <c r="C1" s="10" t="s">
        <v>745</v>
      </c>
      <c r="D1" s="10" t="s">
        <v>0</v>
      </c>
    </row>
    <row r="2" spans="1:16" ht="12.75" customHeight="1">
      <c r="A2" s="24" t="s">
        <v>1</v>
      </c>
      <c r="B2" s="26">
        <v>8.3406045192275329</v>
      </c>
      <c r="C2" s="11">
        <v>84</v>
      </c>
      <c r="D2" s="22">
        <v>92.44</v>
      </c>
    </row>
    <row r="3" spans="1:16" ht="12.75" customHeight="1">
      <c r="A3" s="24" t="s">
        <v>2</v>
      </c>
      <c r="B3" s="26">
        <v>8.219638100003948</v>
      </c>
      <c r="C3" s="11">
        <v>61</v>
      </c>
      <c r="D3" s="22">
        <v>68.989999999999995</v>
      </c>
    </row>
    <row r="4" spans="1:16" ht="12.75" customHeight="1">
      <c r="A4" s="24" t="s">
        <v>3</v>
      </c>
      <c r="B4" s="26">
        <v>9.6775319044796326</v>
      </c>
      <c r="C4" s="11">
        <v>125</v>
      </c>
      <c r="D4" s="22">
        <v>134.87</v>
      </c>
    </row>
    <row r="5" spans="1:16" ht="12.75" customHeight="1">
      <c r="A5" s="24" t="s">
        <v>4</v>
      </c>
      <c r="B5" s="26">
        <v>8.4442848358473377</v>
      </c>
      <c r="C5" s="11">
        <v>97</v>
      </c>
      <c r="D5" s="22">
        <v>105.88</v>
      </c>
    </row>
    <row r="6" spans="1:16" ht="12.75" customHeight="1">
      <c r="A6" s="24" t="s">
        <v>5</v>
      </c>
      <c r="B6" s="26">
        <v>18.778965633081356</v>
      </c>
      <c r="C6" s="11">
        <v>131</v>
      </c>
      <c r="D6" s="22">
        <v>149.63</v>
      </c>
    </row>
    <row r="7" spans="1:16" ht="12.75" customHeight="1">
      <c r="A7" s="24" t="s">
        <v>6</v>
      </c>
      <c r="B7" s="26">
        <v>62.24077482037066</v>
      </c>
      <c r="C7" s="11">
        <v>123</v>
      </c>
      <c r="D7" s="22">
        <v>185.65</v>
      </c>
      <c r="G7" s="25"/>
      <c r="H7" s="25"/>
      <c r="I7" s="25"/>
      <c r="J7" s="25"/>
      <c r="K7" s="25"/>
      <c r="L7" s="25"/>
      <c r="M7" s="25"/>
      <c r="N7" s="25"/>
      <c r="O7" s="25"/>
      <c r="P7" s="25"/>
    </row>
    <row r="8" spans="1:16" ht="12.75" customHeight="1">
      <c r="A8" s="24" t="s">
        <v>7</v>
      </c>
      <c r="B8" s="26">
        <v>70.017674477363315</v>
      </c>
      <c r="C8" s="11">
        <v>174</v>
      </c>
      <c r="D8" s="22">
        <v>244.12</v>
      </c>
    </row>
    <row r="9" spans="1:16" ht="12.75" customHeight="1">
      <c r="A9" s="24" t="s">
        <v>8</v>
      </c>
      <c r="B9" s="26">
        <v>52.581952565917639</v>
      </c>
      <c r="C9" s="11">
        <v>197</v>
      </c>
      <c r="D9" s="22">
        <v>249.64</v>
      </c>
    </row>
    <row r="10" spans="1:16" ht="12.75" customHeight="1">
      <c r="A10" s="24" t="s">
        <v>9</v>
      </c>
      <c r="B10" s="26">
        <v>58.997125042460908</v>
      </c>
      <c r="C10" s="11">
        <v>172</v>
      </c>
      <c r="D10" s="22">
        <v>231.42</v>
      </c>
    </row>
    <row r="11" spans="1:16" ht="12.75" customHeight="1">
      <c r="A11" s="24" t="s">
        <v>10</v>
      </c>
      <c r="B11" s="26">
        <v>70.172609685163962</v>
      </c>
      <c r="C11" s="11">
        <v>197</v>
      </c>
      <c r="D11" s="22">
        <v>267.06</v>
      </c>
    </row>
    <row r="12" spans="1:16" ht="12.75" customHeight="1">
      <c r="A12" s="23">
        <v>2012</v>
      </c>
      <c r="B12" s="22">
        <v>96.419365999999997</v>
      </c>
    </row>
    <row r="13" spans="1:16" ht="12.75" customHeight="1">
      <c r="A13" s="23">
        <v>2013</v>
      </c>
      <c r="B13" s="22">
        <v>136.19626299999999</v>
      </c>
      <c r="C13" s="12"/>
      <c r="D13" s="12"/>
    </row>
    <row r="15" spans="1:16" ht="12.75" customHeight="1">
      <c r="A15" s="116" t="s">
        <v>810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V45"/>
  <sheetViews>
    <sheetView workbookViewId="0">
      <selection activeCell="G26" sqref="G26"/>
    </sheetView>
  </sheetViews>
  <sheetFormatPr defaultRowHeight="15"/>
  <cols>
    <col min="1" max="1" width="35.7109375" style="45" customWidth="1"/>
    <col min="2" max="2" width="21.28515625" style="45" customWidth="1"/>
    <col min="3" max="3" width="20.140625" style="45" customWidth="1"/>
    <col min="4" max="5" width="17.28515625" style="45" customWidth="1"/>
    <col min="6" max="6" width="19.28515625" style="45" customWidth="1"/>
    <col min="7" max="7" width="17.85546875" style="2" customWidth="1"/>
    <col min="8" max="8" width="11.42578125" style="2" customWidth="1"/>
    <col min="9" max="9" width="15.7109375" style="2" customWidth="1"/>
    <col min="10" max="256" width="8.85546875" style="2"/>
    <col min="257" max="257" width="35.7109375" style="2" customWidth="1"/>
    <col min="258" max="258" width="21.28515625" style="2" customWidth="1"/>
    <col min="259" max="259" width="20.140625" style="2" customWidth="1"/>
    <col min="260" max="261" width="17.28515625" style="2" customWidth="1"/>
    <col min="262" max="262" width="19.28515625" style="2" customWidth="1"/>
    <col min="263" max="263" width="17.85546875" style="2" customWidth="1"/>
    <col min="264" max="264" width="11.42578125" style="2" customWidth="1"/>
    <col min="265" max="265" width="15.7109375" style="2" customWidth="1"/>
    <col min="266" max="512" width="8.85546875" style="2"/>
    <col min="513" max="513" width="35.7109375" style="2" customWidth="1"/>
    <col min="514" max="514" width="21.28515625" style="2" customWidth="1"/>
    <col min="515" max="515" width="20.140625" style="2" customWidth="1"/>
    <col min="516" max="517" width="17.28515625" style="2" customWidth="1"/>
    <col min="518" max="518" width="19.28515625" style="2" customWidth="1"/>
    <col min="519" max="519" width="17.85546875" style="2" customWidth="1"/>
    <col min="520" max="520" width="11.42578125" style="2" customWidth="1"/>
    <col min="521" max="521" width="15.7109375" style="2" customWidth="1"/>
    <col min="522" max="768" width="8.85546875" style="2"/>
    <col min="769" max="769" width="35.7109375" style="2" customWidth="1"/>
    <col min="770" max="770" width="21.28515625" style="2" customWidth="1"/>
    <col min="771" max="771" width="20.140625" style="2" customWidth="1"/>
    <col min="772" max="773" width="17.28515625" style="2" customWidth="1"/>
    <col min="774" max="774" width="19.28515625" style="2" customWidth="1"/>
    <col min="775" max="775" width="17.85546875" style="2" customWidth="1"/>
    <col min="776" max="776" width="11.42578125" style="2" customWidth="1"/>
    <col min="777" max="777" width="15.7109375" style="2" customWidth="1"/>
    <col min="778" max="1024" width="8.85546875" style="2"/>
    <col min="1025" max="1025" width="35.7109375" style="2" customWidth="1"/>
    <col min="1026" max="1026" width="21.28515625" style="2" customWidth="1"/>
    <col min="1027" max="1027" width="20.140625" style="2" customWidth="1"/>
    <col min="1028" max="1029" width="17.28515625" style="2" customWidth="1"/>
    <col min="1030" max="1030" width="19.28515625" style="2" customWidth="1"/>
    <col min="1031" max="1031" width="17.85546875" style="2" customWidth="1"/>
    <col min="1032" max="1032" width="11.42578125" style="2" customWidth="1"/>
    <col min="1033" max="1033" width="15.7109375" style="2" customWidth="1"/>
    <col min="1034" max="1280" width="8.85546875" style="2"/>
    <col min="1281" max="1281" width="35.7109375" style="2" customWidth="1"/>
    <col min="1282" max="1282" width="21.28515625" style="2" customWidth="1"/>
    <col min="1283" max="1283" width="20.140625" style="2" customWidth="1"/>
    <col min="1284" max="1285" width="17.28515625" style="2" customWidth="1"/>
    <col min="1286" max="1286" width="19.28515625" style="2" customWidth="1"/>
    <col min="1287" max="1287" width="17.85546875" style="2" customWidth="1"/>
    <col min="1288" max="1288" width="11.42578125" style="2" customWidth="1"/>
    <col min="1289" max="1289" width="15.7109375" style="2" customWidth="1"/>
    <col min="1290" max="1536" width="8.85546875" style="2"/>
    <col min="1537" max="1537" width="35.7109375" style="2" customWidth="1"/>
    <col min="1538" max="1538" width="21.28515625" style="2" customWidth="1"/>
    <col min="1539" max="1539" width="20.140625" style="2" customWidth="1"/>
    <col min="1540" max="1541" width="17.28515625" style="2" customWidth="1"/>
    <col min="1542" max="1542" width="19.28515625" style="2" customWidth="1"/>
    <col min="1543" max="1543" width="17.85546875" style="2" customWidth="1"/>
    <col min="1544" max="1544" width="11.42578125" style="2" customWidth="1"/>
    <col min="1545" max="1545" width="15.7109375" style="2" customWidth="1"/>
    <col min="1546" max="1792" width="8.85546875" style="2"/>
    <col min="1793" max="1793" width="35.7109375" style="2" customWidth="1"/>
    <col min="1794" max="1794" width="21.28515625" style="2" customWidth="1"/>
    <col min="1795" max="1795" width="20.140625" style="2" customWidth="1"/>
    <col min="1796" max="1797" width="17.28515625" style="2" customWidth="1"/>
    <col min="1798" max="1798" width="19.28515625" style="2" customWidth="1"/>
    <col min="1799" max="1799" width="17.85546875" style="2" customWidth="1"/>
    <col min="1800" max="1800" width="11.42578125" style="2" customWidth="1"/>
    <col min="1801" max="1801" width="15.7109375" style="2" customWidth="1"/>
    <col min="1802" max="2048" width="8.85546875" style="2"/>
    <col min="2049" max="2049" width="35.7109375" style="2" customWidth="1"/>
    <col min="2050" max="2050" width="21.28515625" style="2" customWidth="1"/>
    <col min="2051" max="2051" width="20.140625" style="2" customWidth="1"/>
    <col min="2052" max="2053" width="17.28515625" style="2" customWidth="1"/>
    <col min="2054" max="2054" width="19.28515625" style="2" customWidth="1"/>
    <col min="2055" max="2055" width="17.85546875" style="2" customWidth="1"/>
    <col min="2056" max="2056" width="11.42578125" style="2" customWidth="1"/>
    <col min="2057" max="2057" width="15.7109375" style="2" customWidth="1"/>
    <col min="2058" max="2304" width="8.85546875" style="2"/>
    <col min="2305" max="2305" width="35.7109375" style="2" customWidth="1"/>
    <col min="2306" max="2306" width="21.28515625" style="2" customWidth="1"/>
    <col min="2307" max="2307" width="20.140625" style="2" customWidth="1"/>
    <col min="2308" max="2309" width="17.28515625" style="2" customWidth="1"/>
    <col min="2310" max="2310" width="19.28515625" style="2" customWidth="1"/>
    <col min="2311" max="2311" width="17.85546875" style="2" customWidth="1"/>
    <col min="2312" max="2312" width="11.42578125" style="2" customWidth="1"/>
    <col min="2313" max="2313" width="15.7109375" style="2" customWidth="1"/>
    <col min="2314" max="2560" width="8.85546875" style="2"/>
    <col min="2561" max="2561" width="35.7109375" style="2" customWidth="1"/>
    <col min="2562" max="2562" width="21.28515625" style="2" customWidth="1"/>
    <col min="2563" max="2563" width="20.140625" style="2" customWidth="1"/>
    <col min="2564" max="2565" width="17.28515625" style="2" customWidth="1"/>
    <col min="2566" max="2566" width="19.28515625" style="2" customWidth="1"/>
    <col min="2567" max="2567" width="17.85546875" style="2" customWidth="1"/>
    <col min="2568" max="2568" width="11.42578125" style="2" customWidth="1"/>
    <col min="2569" max="2569" width="15.7109375" style="2" customWidth="1"/>
    <col min="2570" max="2816" width="8.85546875" style="2"/>
    <col min="2817" max="2817" width="35.7109375" style="2" customWidth="1"/>
    <col min="2818" max="2818" width="21.28515625" style="2" customWidth="1"/>
    <col min="2819" max="2819" width="20.140625" style="2" customWidth="1"/>
    <col min="2820" max="2821" width="17.28515625" style="2" customWidth="1"/>
    <col min="2822" max="2822" width="19.28515625" style="2" customWidth="1"/>
    <col min="2823" max="2823" width="17.85546875" style="2" customWidth="1"/>
    <col min="2824" max="2824" width="11.42578125" style="2" customWidth="1"/>
    <col min="2825" max="2825" width="15.7109375" style="2" customWidth="1"/>
    <col min="2826" max="3072" width="8.85546875" style="2"/>
    <col min="3073" max="3073" width="35.7109375" style="2" customWidth="1"/>
    <col min="3074" max="3074" width="21.28515625" style="2" customWidth="1"/>
    <col min="3075" max="3075" width="20.140625" style="2" customWidth="1"/>
    <col min="3076" max="3077" width="17.28515625" style="2" customWidth="1"/>
    <col min="3078" max="3078" width="19.28515625" style="2" customWidth="1"/>
    <col min="3079" max="3079" width="17.85546875" style="2" customWidth="1"/>
    <col min="3080" max="3080" width="11.42578125" style="2" customWidth="1"/>
    <col min="3081" max="3081" width="15.7109375" style="2" customWidth="1"/>
    <col min="3082" max="3328" width="8.85546875" style="2"/>
    <col min="3329" max="3329" width="35.7109375" style="2" customWidth="1"/>
    <col min="3330" max="3330" width="21.28515625" style="2" customWidth="1"/>
    <col min="3331" max="3331" width="20.140625" style="2" customWidth="1"/>
    <col min="3332" max="3333" width="17.28515625" style="2" customWidth="1"/>
    <col min="3334" max="3334" width="19.28515625" style="2" customWidth="1"/>
    <col min="3335" max="3335" width="17.85546875" style="2" customWidth="1"/>
    <col min="3336" max="3336" width="11.42578125" style="2" customWidth="1"/>
    <col min="3337" max="3337" width="15.7109375" style="2" customWidth="1"/>
    <col min="3338" max="3584" width="8.85546875" style="2"/>
    <col min="3585" max="3585" width="35.7109375" style="2" customWidth="1"/>
    <col min="3586" max="3586" width="21.28515625" style="2" customWidth="1"/>
    <col min="3587" max="3587" width="20.140625" style="2" customWidth="1"/>
    <col min="3588" max="3589" width="17.28515625" style="2" customWidth="1"/>
    <col min="3590" max="3590" width="19.28515625" style="2" customWidth="1"/>
    <col min="3591" max="3591" width="17.85546875" style="2" customWidth="1"/>
    <col min="3592" max="3592" width="11.42578125" style="2" customWidth="1"/>
    <col min="3593" max="3593" width="15.7109375" style="2" customWidth="1"/>
    <col min="3594" max="3840" width="8.85546875" style="2"/>
    <col min="3841" max="3841" width="35.7109375" style="2" customWidth="1"/>
    <col min="3842" max="3842" width="21.28515625" style="2" customWidth="1"/>
    <col min="3843" max="3843" width="20.140625" style="2" customWidth="1"/>
    <col min="3844" max="3845" width="17.28515625" style="2" customWidth="1"/>
    <col min="3846" max="3846" width="19.28515625" style="2" customWidth="1"/>
    <col min="3847" max="3847" width="17.85546875" style="2" customWidth="1"/>
    <col min="3848" max="3848" width="11.42578125" style="2" customWidth="1"/>
    <col min="3849" max="3849" width="15.7109375" style="2" customWidth="1"/>
    <col min="3850" max="4096" width="8.85546875" style="2"/>
    <col min="4097" max="4097" width="35.7109375" style="2" customWidth="1"/>
    <col min="4098" max="4098" width="21.28515625" style="2" customWidth="1"/>
    <col min="4099" max="4099" width="20.140625" style="2" customWidth="1"/>
    <col min="4100" max="4101" width="17.28515625" style="2" customWidth="1"/>
    <col min="4102" max="4102" width="19.28515625" style="2" customWidth="1"/>
    <col min="4103" max="4103" width="17.85546875" style="2" customWidth="1"/>
    <col min="4104" max="4104" width="11.42578125" style="2" customWidth="1"/>
    <col min="4105" max="4105" width="15.7109375" style="2" customWidth="1"/>
    <col min="4106" max="4352" width="8.85546875" style="2"/>
    <col min="4353" max="4353" width="35.7109375" style="2" customWidth="1"/>
    <col min="4354" max="4354" width="21.28515625" style="2" customWidth="1"/>
    <col min="4355" max="4355" width="20.140625" style="2" customWidth="1"/>
    <col min="4356" max="4357" width="17.28515625" style="2" customWidth="1"/>
    <col min="4358" max="4358" width="19.28515625" style="2" customWidth="1"/>
    <col min="4359" max="4359" width="17.85546875" style="2" customWidth="1"/>
    <col min="4360" max="4360" width="11.42578125" style="2" customWidth="1"/>
    <col min="4361" max="4361" width="15.7109375" style="2" customWidth="1"/>
    <col min="4362" max="4608" width="8.85546875" style="2"/>
    <col min="4609" max="4609" width="35.7109375" style="2" customWidth="1"/>
    <col min="4610" max="4610" width="21.28515625" style="2" customWidth="1"/>
    <col min="4611" max="4611" width="20.140625" style="2" customWidth="1"/>
    <col min="4612" max="4613" width="17.28515625" style="2" customWidth="1"/>
    <col min="4614" max="4614" width="19.28515625" style="2" customWidth="1"/>
    <col min="4615" max="4615" width="17.85546875" style="2" customWidth="1"/>
    <col min="4616" max="4616" width="11.42578125" style="2" customWidth="1"/>
    <col min="4617" max="4617" width="15.7109375" style="2" customWidth="1"/>
    <col min="4618" max="4864" width="8.85546875" style="2"/>
    <col min="4865" max="4865" width="35.7109375" style="2" customWidth="1"/>
    <col min="4866" max="4866" width="21.28515625" style="2" customWidth="1"/>
    <col min="4867" max="4867" width="20.140625" style="2" customWidth="1"/>
    <col min="4868" max="4869" width="17.28515625" style="2" customWidth="1"/>
    <col min="4870" max="4870" width="19.28515625" style="2" customWidth="1"/>
    <col min="4871" max="4871" width="17.85546875" style="2" customWidth="1"/>
    <col min="4872" max="4872" width="11.42578125" style="2" customWidth="1"/>
    <col min="4873" max="4873" width="15.7109375" style="2" customWidth="1"/>
    <col min="4874" max="5120" width="8.85546875" style="2"/>
    <col min="5121" max="5121" width="35.7109375" style="2" customWidth="1"/>
    <col min="5122" max="5122" width="21.28515625" style="2" customWidth="1"/>
    <col min="5123" max="5123" width="20.140625" style="2" customWidth="1"/>
    <col min="5124" max="5125" width="17.28515625" style="2" customWidth="1"/>
    <col min="5126" max="5126" width="19.28515625" style="2" customWidth="1"/>
    <col min="5127" max="5127" width="17.85546875" style="2" customWidth="1"/>
    <col min="5128" max="5128" width="11.42578125" style="2" customWidth="1"/>
    <col min="5129" max="5129" width="15.7109375" style="2" customWidth="1"/>
    <col min="5130" max="5376" width="8.85546875" style="2"/>
    <col min="5377" max="5377" width="35.7109375" style="2" customWidth="1"/>
    <col min="5378" max="5378" width="21.28515625" style="2" customWidth="1"/>
    <col min="5379" max="5379" width="20.140625" style="2" customWidth="1"/>
    <col min="5380" max="5381" width="17.28515625" style="2" customWidth="1"/>
    <col min="5382" max="5382" width="19.28515625" style="2" customWidth="1"/>
    <col min="5383" max="5383" width="17.85546875" style="2" customWidth="1"/>
    <col min="5384" max="5384" width="11.42578125" style="2" customWidth="1"/>
    <col min="5385" max="5385" width="15.7109375" style="2" customWidth="1"/>
    <col min="5386" max="5632" width="8.85546875" style="2"/>
    <col min="5633" max="5633" width="35.7109375" style="2" customWidth="1"/>
    <col min="5634" max="5634" width="21.28515625" style="2" customWidth="1"/>
    <col min="5635" max="5635" width="20.140625" style="2" customWidth="1"/>
    <col min="5636" max="5637" width="17.28515625" style="2" customWidth="1"/>
    <col min="5638" max="5638" width="19.28515625" style="2" customWidth="1"/>
    <col min="5639" max="5639" width="17.85546875" style="2" customWidth="1"/>
    <col min="5640" max="5640" width="11.42578125" style="2" customWidth="1"/>
    <col min="5641" max="5641" width="15.7109375" style="2" customWidth="1"/>
    <col min="5642" max="5888" width="8.85546875" style="2"/>
    <col min="5889" max="5889" width="35.7109375" style="2" customWidth="1"/>
    <col min="5890" max="5890" width="21.28515625" style="2" customWidth="1"/>
    <col min="5891" max="5891" width="20.140625" style="2" customWidth="1"/>
    <col min="5892" max="5893" width="17.28515625" style="2" customWidth="1"/>
    <col min="5894" max="5894" width="19.28515625" style="2" customWidth="1"/>
    <col min="5895" max="5895" width="17.85546875" style="2" customWidth="1"/>
    <col min="5896" max="5896" width="11.42578125" style="2" customWidth="1"/>
    <col min="5897" max="5897" width="15.7109375" style="2" customWidth="1"/>
    <col min="5898" max="6144" width="8.85546875" style="2"/>
    <col min="6145" max="6145" width="35.7109375" style="2" customWidth="1"/>
    <col min="6146" max="6146" width="21.28515625" style="2" customWidth="1"/>
    <col min="6147" max="6147" width="20.140625" style="2" customWidth="1"/>
    <col min="6148" max="6149" width="17.28515625" style="2" customWidth="1"/>
    <col min="6150" max="6150" width="19.28515625" style="2" customWidth="1"/>
    <col min="6151" max="6151" width="17.85546875" style="2" customWidth="1"/>
    <col min="6152" max="6152" width="11.42578125" style="2" customWidth="1"/>
    <col min="6153" max="6153" width="15.7109375" style="2" customWidth="1"/>
    <col min="6154" max="6400" width="8.85546875" style="2"/>
    <col min="6401" max="6401" width="35.7109375" style="2" customWidth="1"/>
    <col min="6402" max="6402" width="21.28515625" style="2" customWidth="1"/>
    <col min="6403" max="6403" width="20.140625" style="2" customWidth="1"/>
    <col min="6404" max="6405" width="17.28515625" style="2" customWidth="1"/>
    <col min="6406" max="6406" width="19.28515625" style="2" customWidth="1"/>
    <col min="6407" max="6407" width="17.85546875" style="2" customWidth="1"/>
    <col min="6408" max="6408" width="11.42578125" style="2" customWidth="1"/>
    <col min="6409" max="6409" width="15.7109375" style="2" customWidth="1"/>
    <col min="6410" max="6656" width="8.85546875" style="2"/>
    <col min="6657" max="6657" width="35.7109375" style="2" customWidth="1"/>
    <col min="6658" max="6658" width="21.28515625" style="2" customWidth="1"/>
    <col min="6659" max="6659" width="20.140625" style="2" customWidth="1"/>
    <col min="6660" max="6661" width="17.28515625" style="2" customWidth="1"/>
    <col min="6662" max="6662" width="19.28515625" style="2" customWidth="1"/>
    <col min="6663" max="6663" width="17.85546875" style="2" customWidth="1"/>
    <col min="6664" max="6664" width="11.42578125" style="2" customWidth="1"/>
    <col min="6665" max="6665" width="15.7109375" style="2" customWidth="1"/>
    <col min="6666" max="6912" width="8.85546875" style="2"/>
    <col min="6913" max="6913" width="35.7109375" style="2" customWidth="1"/>
    <col min="6914" max="6914" width="21.28515625" style="2" customWidth="1"/>
    <col min="6915" max="6915" width="20.140625" style="2" customWidth="1"/>
    <col min="6916" max="6917" width="17.28515625" style="2" customWidth="1"/>
    <col min="6918" max="6918" width="19.28515625" style="2" customWidth="1"/>
    <col min="6919" max="6919" width="17.85546875" style="2" customWidth="1"/>
    <col min="6920" max="6920" width="11.42578125" style="2" customWidth="1"/>
    <col min="6921" max="6921" width="15.7109375" style="2" customWidth="1"/>
    <col min="6922" max="7168" width="8.85546875" style="2"/>
    <col min="7169" max="7169" width="35.7109375" style="2" customWidth="1"/>
    <col min="7170" max="7170" width="21.28515625" style="2" customWidth="1"/>
    <col min="7171" max="7171" width="20.140625" style="2" customWidth="1"/>
    <col min="7172" max="7173" width="17.28515625" style="2" customWidth="1"/>
    <col min="7174" max="7174" width="19.28515625" style="2" customWidth="1"/>
    <col min="7175" max="7175" width="17.85546875" style="2" customWidth="1"/>
    <col min="7176" max="7176" width="11.42578125" style="2" customWidth="1"/>
    <col min="7177" max="7177" width="15.7109375" style="2" customWidth="1"/>
    <col min="7178" max="7424" width="8.85546875" style="2"/>
    <col min="7425" max="7425" width="35.7109375" style="2" customWidth="1"/>
    <col min="7426" max="7426" width="21.28515625" style="2" customWidth="1"/>
    <col min="7427" max="7427" width="20.140625" style="2" customWidth="1"/>
    <col min="7428" max="7429" width="17.28515625" style="2" customWidth="1"/>
    <col min="7430" max="7430" width="19.28515625" style="2" customWidth="1"/>
    <col min="7431" max="7431" width="17.85546875" style="2" customWidth="1"/>
    <col min="7432" max="7432" width="11.42578125" style="2" customWidth="1"/>
    <col min="7433" max="7433" width="15.7109375" style="2" customWidth="1"/>
    <col min="7434" max="7680" width="8.85546875" style="2"/>
    <col min="7681" max="7681" width="35.7109375" style="2" customWidth="1"/>
    <col min="7682" max="7682" width="21.28515625" style="2" customWidth="1"/>
    <col min="7683" max="7683" width="20.140625" style="2" customWidth="1"/>
    <col min="7684" max="7685" width="17.28515625" style="2" customWidth="1"/>
    <col min="7686" max="7686" width="19.28515625" style="2" customWidth="1"/>
    <col min="7687" max="7687" width="17.85546875" style="2" customWidth="1"/>
    <col min="7688" max="7688" width="11.42578125" style="2" customWidth="1"/>
    <col min="7689" max="7689" width="15.7109375" style="2" customWidth="1"/>
    <col min="7690" max="7936" width="8.85546875" style="2"/>
    <col min="7937" max="7937" width="35.7109375" style="2" customWidth="1"/>
    <col min="7938" max="7938" width="21.28515625" style="2" customWidth="1"/>
    <col min="7939" max="7939" width="20.140625" style="2" customWidth="1"/>
    <col min="7940" max="7941" width="17.28515625" style="2" customWidth="1"/>
    <col min="7942" max="7942" width="19.28515625" style="2" customWidth="1"/>
    <col min="7943" max="7943" width="17.85546875" style="2" customWidth="1"/>
    <col min="7944" max="7944" width="11.42578125" style="2" customWidth="1"/>
    <col min="7945" max="7945" width="15.7109375" style="2" customWidth="1"/>
    <col min="7946" max="8192" width="8.85546875" style="2"/>
    <col min="8193" max="8193" width="35.7109375" style="2" customWidth="1"/>
    <col min="8194" max="8194" width="21.28515625" style="2" customWidth="1"/>
    <col min="8195" max="8195" width="20.140625" style="2" customWidth="1"/>
    <col min="8196" max="8197" width="17.28515625" style="2" customWidth="1"/>
    <col min="8198" max="8198" width="19.28515625" style="2" customWidth="1"/>
    <col min="8199" max="8199" width="17.85546875" style="2" customWidth="1"/>
    <col min="8200" max="8200" width="11.42578125" style="2" customWidth="1"/>
    <col min="8201" max="8201" width="15.7109375" style="2" customWidth="1"/>
    <col min="8202" max="8448" width="8.85546875" style="2"/>
    <col min="8449" max="8449" width="35.7109375" style="2" customWidth="1"/>
    <col min="8450" max="8450" width="21.28515625" style="2" customWidth="1"/>
    <col min="8451" max="8451" width="20.140625" style="2" customWidth="1"/>
    <col min="8452" max="8453" width="17.28515625" style="2" customWidth="1"/>
    <col min="8454" max="8454" width="19.28515625" style="2" customWidth="1"/>
    <col min="8455" max="8455" width="17.85546875" style="2" customWidth="1"/>
    <col min="8456" max="8456" width="11.42578125" style="2" customWidth="1"/>
    <col min="8457" max="8457" width="15.7109375" style="2" customWidth="1"/>
    <col min="8458" max="8704" width="8.85546875" style="2"/>
    <col min="8705" max="8705" width="35.7109375" style="2" customWidth="1"/>
    <col min="8706" max="8706" width="21.28515625" style="2" customWidth="1"/>
    <col min="8707" max="8707" width="20.140625" style="2" customWidth="1"/>
    <col min="8708" max="8709" width="17.28515625" style="2" customWidth="1"/>
    <col min="8710" max="8710" width="19.28515625" style="2" customWidth="1"/>
    <col min="8711" max="8711" width="17.85546875" style="2" customWidth="1"/>
    <col min="8712" max="8712" width="11.42578125" style="2" customWidth="1"/>
    <col min="8713" max="8713" width="15.7109375" style="2" customWidth="1"/>
    <col min="8714" max="8960" width="8.85546875" style="2"/>
    <col min="8961" max="8961" width="35.7109375" style="2" customWidth="1"/>
    <col min="8962" max="8962" width="21.28515625" style="2" customWidth="1"/>
    <col min="8963" max="8963" width="20.140625" style="2" customWidth="1"/>
    <col min="8964" max="8965" width="17.28515625" style="2" customWidth="1"/>
    <col min="8966" max="8966" width="19.28515625" style="2" customWidth="1"/>
    <col min="8967" max="8967" width="17.85546875" style="2" customWidth="1"/>
    <col min="8968" max="8968" width="11.42578125" style="2" customWidth="1"/>
    <col min="8969" max="8969" width="15.7109375" style="2" customWidth="1"/>
    <col min="8970" max="9216" width="8.85546875" style="2"/>
    <col min="9217" max="9217" width="35.7109375" style="2" customWidth="1"/>
    <col min="9218" max="9218" width="21.28515625" style="2" customWidth="1"/>
    <col min="9219" max="9219" width="20.140625" style="2" customWidth="1"/>
    <col min="9220" max="9221" width="17.28515625" style="2" customWidth="1"/>
    <col min="9222" max="9222" width="19.28515625" style="2" customWidth="1"/>
    <col min="9223" max="9223" width="17.85546875" style="2" customWidth="1"/>
    <col min="9224" max="9224" width="11.42578125" style="2" customWidth="1"/>
    <col min="9225" max="9225" width="15.7109375" style="2" customWidth="1"/>
    <col min="9226" max="9472" width="8.85546875" style="2"/>
    <col min="9473" max="9473" width="35.7109375" style="2" customWidth="1"/>
    <col min="9474" max="9474" width="21.28515625" style="2" customWidth="1"/>
    <col min="9475" max="9475" width="20.140625" style="2" customWidth="1"/>
    <col min="9476" max="9477" width="17.28515625" style="2" customWidth="1"/>
    <col min="9478" max="9478" width="19.28515625" style="2" customWidth="1"/>
    <col min="9479" max="9479" width="17.85546875" style="2" customWidth="1"/>
    <col min="9480" max="9480" width="11.42578125" style="2" customWidth="1"/>
    <col min="9481" max="9481" width="15.7109375" style="2" customWidth="1"/>
    <col min="9482" max="9728" width="8.85546875" style="2"/>
    <col min="9729" max="9729" width="35.7109375" style="2" customWidth="1"/>
    <col min="9730" max="9730" width="21.28515625" style="2" customWidth="1"/>
    <col min="9731" max="9731" width="20.140625" style="2" customWidth="1"/>
    <col min="9732" max="9733" width="17.28515625" style="2" customWidth="1"/>
    <col min="9734" max="9734" width="19.28515625" style="2" customWidth="1"/>
    <col min="9735" max="9735" width="17.85546875" style="2" customWidth="1"/>
    <col min="9736" max="9736" width="11.42578125" style="2" customWidth="1"/>
    <col min="9737" max="9737" width="15.7109375" style="2" customWidth="1"/>
    <col min="9738" max="9984" width="8.85546875" style="2"/>
    <col min="9985" max="9985" width="35.7109375" style="2" customWidth="1"/>
    <col min="9986" max="9986" width="21.28515625" style="2" customWidth="1"/>
    <col min="9987" max="9987" width="20.140625" style="2" customWidth="1"/>
    <col min="9988" max="9989" width="17.28515625" style="2" customWidth="1"/>
    <col min="9990" max="9990" width="19.28515625" style="2" customWidth="1"/>
    <col min="9991" max="9991" width="17.85546875" style="2" customWidth="1"/>
    <col min="9992" max="9992" width="11.42578125" style="2" customWidth="1"/>
    <col min="9993" max="9993" width="15.7109375" style="2" customWidth="1"/>
    <col min="9994" max="10240" width="8.85546875" style="2"/>
    <col min="10241" max="10241" width="35.7109375" style="2" customWidth="1"/>
    <col min="10242" max="10242" width="21.28515625" style="2" customWidth="1"/>
    <col min="10243" max="10243" width="20.140625" style="2" customWidth="1"/>
    <col min="10244" max="10245" width="17.28515625" style="2" customWidth="1"/>
    <col min="10246" max="10246" width="19.28515625" style="2" customWidth="1"/>
    <col min="10247" max="10247" width="17.85546875" style="2" customWidth="1"/>
    <col min="10248" max="10248" width="11.42578125" style="2" customWidth="1"/>
    <col min="10249" max="10249" width="15.7109375" style="2" customWidth="1"/>
    <col min="10250" max="10496" width="8.85546875" style="2"/>
    <col min="10497" max="10497" width="35.7109375" style="2" customWidth="1"/>
    <col min="10498" max="10498" width="21.28515625" style="2" customWidth="1"/>
    <col min="10499" max="10499" width="20.140625" style="2" customWidth="1"/>
    <col min="10500" max="10501" width="17.28515625" style="2" customWidth="1"/>
    <col min="10502" max="10502" width="19.28515625" style="2" customWidth="1"/>
    <col min="10503" max="10503" width="17.85546875" style="2" customWidth="1"/>
    <col min="10504" max="10504" width="11.42578125" style="2" customWidth="1"/>
    <col min="10505" max="10505" width="15.7109375" style="2" customWidth="1"/>
    <col min="10506" max="10752" width="8.85546875" style="2"/>
    <col min="10753" max="10753" width="35.7109375" style="2" customWidth="1"/>
    <col min="10754" max="10754" width="21.28515625" style="2" customWidth="1"/>
    <col min="10755" max="10755" width="20.140625" style="2" customWidth="1"/>
    <col min="10756" max="10757" width="17.28515625" style="2" customWidth="1"/>
    <col min="10758" max="10758" width="19.28515625" style="2" customWidth="1"/>
    <col min="10759" max="10759" width="17.85546875" style="2" customWidth="1"/>
    <col min="10760" max="10760" width="11.42578125" style="2" customWidth="1"/>
    <col min="10761" max="10761" width="15.7109375" style="2" customWidth="1"/>
    <col min="10762" max="11008" width="8.85546875" style="2"/>
    <col min="11009" max="11009" width="35.7109375" style="2" customWidth="1"/>
    <col min="11010" max="11010" width="21.28515625" style="2" customWidth="1"/>
    <col min="11011" max="11011" width="20.140625" style="2" customWidth="1"/>
    <col min="11012" max="11013" width="17.28515625" style="2" customWidth="1"/>
    <col min="11014" max="11014" width="19.28515625" style="2" customWidth="1"/>
    <col min="11015" max="11015" width="17.85546875" style="2" customWidth="1"/>
    <col min="11016" max="11016" width="11.42578125" style="2" customWidth="1"/>
    <col min="11017" max="11017" width="15.7109375" style="2" customWidth="1"/>
    <col min="11018" max="11264" width="8.85546875" style="2"/>
    <col min="11265" max="11265" width="35.7109375" style="2" customWidth="1"/>
    <col min="11266" max="11266" width="21.28515625" style="2" customWidth="1"/>
    <col min="11267" max="11267" width="20.140625" style="2" customWidth="1"/>
    <col min="11268" max="11269" width="17.28515625" style="2" customWidth="1"/>
    <col min="11270" max="11270" width="19.28515625" style="2" customWidth="1"/>
    <col min="11271" max="11271" width="17.85546875" style="2" customWidth="1"/>
    <col min="11272" max="11272" width="11.42578125" style="2" customWidth="1"/>
    <col min="11273" max="11273" width="15.7109375" style="2" customWidth="1"/>
    <col min="11274" max="11520" width="8.85546875" style="2"/>
    <col min="11521" max="11521" width="35.7109375" style="2" customWidth="1"/>
    <col min="11522" max="11522" width="21.28515625" style="2" customWidth="1"/>
    <col min="11523" max="11523" width="20.140625" style="2" customWidth="1"/>
    <col min="11524" max="11525" width="17.28515625" style="2" customWidth="1"/>
    <col min="11526" max="11526" width="19.28515625" style="2" customWidth="1"/>
    <col min="11527" max="11527" width="17.85546875" style="2" customWidth="1"/>
    <col min="11528" max="11528" width="11.42578125" style="2" customWidth="1"/>
    <col min="11529" max="11529" width="15.7109375" style="2" customWidth="1"/>
    <col min="11530" max="11776" width="8.85546875" style="2"/>
    <col min="11777" max="11777" width="35.7109375" style="2" customWidth="1"/>
    <col min="11778" max="11778" width="21.28515625" style="2" customWidth="1"/>
    <col min="11779" max="11779" width="20.140625" style="2" customWidth="1"/>
    <col min="11780" max="11781" width="17.28515625" style="2" customWidth="1"/>
    <col min="11782" max="11782" width="19.28515625" style="2" customWidth="1"/>
    <col min="11783" max="11783" width="17.85546875" style="2" customWidth="1"/>
    <col min="11784" max="11784" width="11.42578125" style="2" customWidth="1"/>
    <col min="11785" max="11785" width="15.7109375" style="2" customWidth="1"/>
    <col min="11786" max="12032" width="8.85546875" style="2"/>
    <col min="12033" max="12033" width="35.7109375" style="2" customWidth="1"/>
    <col min="12034" max="12034" width="21.28515625" style="2" customWidth="1"/>
    <col min="12035" max="12035" width="20.140625" style="2" customWidth="1"/>
    <col min="12036" max="12037" width="17.28515625" style="2" customWidth="1"/>
    <col min="12038" max="12038" width="19.28515625" style="2" customWidth="1"/>
    <col min="12039" max="12039" width="17.85546875" style="2" customWidth="1"/>
    <col min="12040" max="12040" width="11.42578125" style="2" customWidth="1"/>
    <col min="12041" max="12041" width="15.7109375" style="2" customWidth="1"/>
    <col min="12042" max="12288" width="8.85546875" style="2"/>
    <col min="12289" max="12289" width="35.7109375" style="2" customWidth="1"/>
    <col min="12290" max="12290" width="21.28515625" style="2" customWidth="1"/>
    <col min="12291" max="12291" width="20.140625" style="2" customWidth="1"/>
    <col min="12292" max="12293" width="17.28515625" style="2" customWidth="1"/>
    <col min="12294" max="12294" width="19.28515625" style="2" customWidth="1"/>
    <col min="12295" max="12295" width="17.85546875" style="2" customWidth="1"/>
    <col min="12296" max="12296" width="11.42578125" style="2" customWidth="1"/>
    <col min="12297" max="12297" width="15.7109375" style="2" customWidth="1"/>
    <col min="12298" max="12544" width="8.85546875" style="2"/>
    <col min="12545" max="12545" width="35.7109375" style="2" customWidth="1"/>
    <col min="12546" max="12546" width="21.28515625" style="2" customWidth="1"/>
    <col min="12547" max="12547" width="20.140625" style="2" customWidth="1"/>
    <col min="12548" max="12549" width="17.28515625" style="2" customWidth="1"/>
    <col min="12550" max="12550" width="19.28515625" style="2" customWidth="1"/>
    <col min="12551" max="12551" width="17.85546875" style="2" customWidth="1"/>
    <col min="12552" max="12552" width="11.42578125" style="2" customWidth="1"/>
    <col min="12553" max="12553" width="15.7109375" style="2" customWidth="1"/>
    <col min="12554" max="12800" width="8.85546875" style="2"/>
    <col min="12801" max="12801" width="35.7109375" style="2" customWidth="1"/>
    <col min="12802" max="12802" width="21.28515625" style="2" customWidth="1"/>
    <col min="12803" max="12803" width="20.140625" style="2" customWidth="1"/>
    <col min="12804" max="12805" width="17.28515625" style="2" customWidth="1"/>
    <col min="12806" max="12806" width="19.28515625" style="2" customWidth="1"/>
    <col min="12807" max="12807" width="17.85546875" style="2" customWidth="1"/>
    <col min="12808" max="12808" width="11.42578125" style="2" customWidth="1"/>
    <col min="12809" max="12809" width="15.7109375" style="2" customWidth="1"/>
    <col min="12810" max="13056" width="8.85546875" style="2"/>
    <col min="13057" max="13057" width="35.7109375" style="2" customWidth="1"/>
    <col min="13058" max="13058" width="21.28515625" style="2" customWidth="1"/>
    <col min="13059" max="13059" width="20.140625" style="2" customWidth="1"/>
    <col min="13060" max="13061" width="17.28515625" style="2" customWidth="1"/>
    <col min="13062" max="13062" width="19.28515625" style="2" customWidth="1"/>
    <col min="13063" max="13063" width="17.85546875" style="2" customWidth="1"/>
    <col min="13064" max="13064" width="11.42578125" style="2" customWidth="1"/>
    <col min="13065" max="13065" width="15.7109375" style="2" customWidth="1"/>
    <col min="13066" max="13312" width="8.85546875" style="2"/>
    <col min="13313" max="13313" width="35.7109375" style="2" customWidth="1"/>
    <col min="13314" max="13314" width="21.28515625" style="2" customWidth="1"/>
    <col min="13315" max="13315" width="20.140625" style="2" customWidth="1"/>
    <col min="13316" max="13317" width="17.28515625" style="2" customWidth="1"/>
    <col min="13318" max="13318" width="19.28515625" style="2" customWidth="1"/>
    <col min="13319" max="13319" width="17.85546875" style="2" customWidth="1"/>
    <col min="13320" max="13320" width="11.42578125" style="2" customWidth="1"/>
    <col min="13321" max="13321" width="15.7109375" style="2" customWidth="1"/>
    <col min="13322" max="13568" width="8.85546875" style="2"/>
    <col min="13569" max="13569" width="35.7109375" style="2" customWidth="1"/>
    <col min="13570" max="13570" width="21.28515625" style="2" customWidth="1"/>
    <col min="13571" max="13571" width="20.140625" style="2" customWidth="1"/>
    <col min="13572" max="13573" width="17.28515625" style="2" customWidth="1"/>
    <col min="13574" max="13574" width="19.28515625" style="2" customWidth="1"/>
    <col min="13575" max="13575" width="17.85546875" style="2" customWidth="1"/>
    <col min="13576" max="13576" width="11.42578125" style="2" customWidth="1"/>
    <col min="13577" max="13577" width="15.7109375" style="2" customWidth="1"/>
    <col min="13578" max="13824" width="8.85546875" style="2"/>
    <col min="13825" max="13825" width="35.7109375" style="2" customWidth="1"/>
    <col min="13826" max="13826" width="21.28515625" style="2" customWidth="1"/>
    <col min="13827" max="13827" width="20.140625" style="2" customWidth="1"/>
    <col min="13828" max="13829" width="17.28515625" style="2" customWidth="1"/>
    <col min="13830" max="13830" width="19.28515625" style="2" customWidth="1"/>
    <col min="13831" max="13831" width="17.85546875" style="2" customWidth="1"/>
    <col min="13832" max="13832" width="11.42578125" style="2" customWidth="1"/>
    <col min="13833" max="13833" width="15.7109375" style="2" customWidth="1"/>
    <col min="13834" max="14080" width="8.85546875" style="2"/>
    <col min="14081" max="14081" width="35.7109375" style="2" customWidth="1"/>
    <col min="14082" max="14082" width="21.28515625" style="2" customWidth="1"/>
    <col min="14083" max="14083" width="20.140625" style="2" customWidth="1"/>
    <col min="14084" max="14085" width="17.28515625" style="2" customWidth="1"/>
    <col min="14086" max="14086" width="19.28515625" style="2" customWidth="1"/>
    <col min="14087" max="14087" width="17.85546875" style="2" customWidth="1"/>
    <col min="14088" max="14088" width="11.42578125" style="2" customWidth="1"/>
    <col min="14089" max="14089" width="15.7109375" style="2" customWidth="1"/>
    <col min="14090" max="14336" width="8.85546875" style="2"/>
    <col min="14337" max="14337" width="35.7109375" style="2" customWidth="1"/>
    <col min="14338" max="14338" width="21.28515625" style="2" customWidth="1"/>
    <col min="14339" max="14339" width="20.140625" style="2" customWidth="1"/>
    <col min="14340" max="14341" width="17.28515625" style="2" customWidth="1"/>
    <col min="14342" max="14342" width="19.28515625" style="2" customWidth="1"/>
    <col min="14343" max="14343" width="17.85546875" style="2" customWidth="1"/>
    <col min="14344" max="14344" width="11.42578125" style="2" customWidth="1"/>
    <col min="14345" max="14345" width="15.7109375" style="2" customWidth="1"/>
    <col min="14346" max="14592" width="8.85546875" style="2"/>
    <col min="14593" max="14593" width="35.7109375" style="2" customWidth="1"/>
    <col min="14594" max="14594" width="21.28515625" style="2" customWidth="1"/>
    <col min="14595" max="14595" width="20.140625" style="2" customWidth="1"/>
    <col min="14596" max="14597" width="17.28515625" style="2" customWidth="1"/>
    <col min="14598" max="14598" width="19.28515625" style="2" customWidth="1"/>
    <col min="14599" max="14599" width="17.85546875" style="2" customWidth="1"/>
    <col min="14600" max="14600" width="11.42578125" style="2" customWidth="1"/>
    <col min="14601" max="14601" width="15.7109375" style="2" customWidth="1"/>
    <col min="14602" max="14848" width="8.85546875" style="2"/>
    <col min="14849" max="14849" width="35.7109375" style="2" customWidth="1"/>
    <col min="14850" max="14850" width="21.28515625" style="2" customWidth="1"/>
    <col min="14851" max="14851" width="20.140625" style="2" customWidth="1"/>
    <col min="14852" max="14853" width="17.28515625" style="2" customWidth="1"/>
    <col min="14854" max="14854" width="19.28515625" style="2" customWidth="1"/>
    <col min="14855" max="14855" width="17.85546875" style="2" customWidth="1"/>
    <col min="14856" max="14856" width="11.42578125" style="2" customWidth="1"/>
    <col min="14857" max="14857" width="15.7109375" style="2" customWidth="1"/>
    <col min="14858" max="15104" width="8.85546875" style="2"/>
    <col min="15105" max="15105" width="35.7109375" style="2" customWidth="1"/>
    <col min="15106" max="15106" width="21.28515625" style="2" customWidth="1"/>
    <col min="15107" max="15107" width="20.140625" style="2" customWidth="1"/>
    <col min="15108" max="15109" width="17.28515625" style="2" customWidth="1"/>
    <col min="15110" max="15110" width="19.28515625" style="2" customWidth="1"/>
    <col min="15111" max="15111" width="17.85546875" style="2" customWidth="1"/>
    <col min="15112" max="15112" width="11.42578125" style="2" customWidth="1"/>
    <col min="15113" max="15113" width="15.7109375" style="2" customWidth="1"/>
    <col min="15114" max="15360" width="8.85546875" style="2"/>
    <col min="15361" max="15361" width="35.7109375" style="2" customWidth="1"/>
    <col min="15362" max="15362" width="21.28515625" style="2" customWidth="1"/>
    <col min="15363" max="15363" width="20.140625" style="2" customWidth="1"/>
    <col min="15364" max="15365" width="17.28515625" style="2" customWidth="1"/>
    <col min="15366" max="15366" width="19.28515625" style="2" customWidth="1"/>
    <col min="15367" max="15367" width="17.85546875" style="2" customWidth="1"/>
    <col min="15368" max="15368" width="11.42578125" style="2" customWidth="1"/>
    <col min="15369" max="15369" width="15.7109375" style="2" customWidth="1"/>
    <col min="15370" max="15616" width="8.85546875" style="2"/>
    <col min="15617" max="15617" width="35.7109375" style="2" customWidth="1"/>
    <col min="15618" max="15618" width="21.28515625" style="2" customWidth="1"/>
    <col min="15619" max="15619" width="20.140625" style="2" customWidth="1"/>
    <col min="15620" max="15621" width="17.28515625" style="2" customWidth="1"/>
    <col min="15622" max="15622" width="19.28515625" style="2" customWidth="1"/>
    <col min="15623" max="15623" width="17.85546875" style="2" customWidth="1"/>
    <col min="15624" max="15624" width="11.42578125" style="2" customWidth="1"/>
    <col min="15625" max="15625" width="15.7109375" style="2" customWidth="1"/>
    <col min="15626" max="15872" width="8.85546875" style="2"/>
    <col min="15873" max="15873" width="35.7109375" style="2" customWidth="1"/>
    <col min="15874" max="15874" width="21.28515625" style="2" customWidth="1"/>
    <col min="15875" max="15875" width="20.140625" style="2" customWidth="1"/>
    <col min="15876" max="15877" width="17.28515625" style="2" customWidth="1"/>
    <col min="15878" max="15878" width="19.28515625" style="2" customWidth="1"/>
    <col min="15879" max="15879" width="17.85546875" style="2" customWidth="1"/>
    <col min="15880" max="15880" width="11.42578125" style="2" customWidth="1"/>
    <col min="15881" max="15881" width="15.7109375" style="2" customWidth="1"/>
    <col min="15882" max="16128" width="8.85546875" style="2"/>
    <col min="16129" max="16129" width="35.7109375" style="2" customWidth="1"/>
    <col min="16130" max="16130" width="21.28515625" style="2" customWidth="1"/>
    <col min="16131" max="16131" width="20.140625" style="2" customWidth="1"/>
    <col min="16132" max="16133" width="17.28515625" style="2" customWidth="1"/>
    <col min="16134" max="16134" width="19.28515625" style="2" customWidth="1"/>
    <col min="16135" max="16135" width="17.85546875" style="2" customWidth="1"/>
    <col min="16136" max="16136" width="11.42578125" style="2" customWidth="1"/>
    <col min="16137" max="16137" width="15.7109375" style="2" customWidth="1"/>
    <col min="16138" max="16384" width="8.85546875" style="2"/>
  </cols>
  <sheetData>
    <row r="1" spans="1:22" s="37" customFormat="1" ht="49.9" customHeight="1">
      <c r="A1" s="90"/>
      <c r="B1" s="67"/>
      <c r="C1" s="67"/>
      <c r="D1" s="67"/>
      <c r="E1" s="92"/>
      <c r="F1" s="92"/>
      <c r="G1" s="92"/>
    </row>
    <row r="2" spans="1:22" s="37" customFormat="1" ht="13.5" customHeight="1">
      <c r="A2" s="90" t="s">
        <v>92</v>
      </c>
      <c r="B2" s="93"/>
      <c r="C2" s="94"/>
      <c r="D2" s="94"/>
      <c r="E2" s="94"/>
      <c r="F2" s="94"/>
    </row>
    <row r="3" spans="1:22" s="37" customFormat="1" ht="13.5" customHeight="1">
      <c r="A3" s="90" t="s">
        <v>775</v>
      </c>
      <c r="B3" s="95"/>
      <c r="C3" s="95"/>
      <c r="D3" s="95"/>
      <c r="E3" s="96"/>
      <c r="F3" s="96"/>
      <c r="G3" s="8"/>
      <c r="H3" s="8"/>
      <c r="I3" s="8"/>
      <c r="J3" s="8"/>
      <c r="K3" s="8"/>
      <c r="L3" s="8"/>
      <c r="M3" s="8"/>
      <c r="N3" s="8"/>
      <c r="O3" s="8"/>
      <c r="P3" s="8"/>
      <c r="Q3" s="8"/>
      <c r="R3" s="8"/>
    </row>
    <row r="4" spans="1:22" s="37" customFormat="1" ht="13.5" customHeight="1">
      <c r="A4" s="90"/>
      <c r="B4" s="95"/>
      <c r="C4" s="95"/>
      <c r="D4" s="95"/>
      <c r="E4" s="96"/>
      <c r="F4" s="96"/>
      <c r="G4" s="2"/>
      <c r="H4" s="2"/>
      <c r="I4" s="2"/>
      <c r="J4" s="2"/>
      <c r="K4" s="2"/>
      <c r="L4" s="2"/>
      <c r="M4" s="2"/>
      <c r="N4" s="2"/>
      <c r="O4" s="2"/>
      <c r="P4" s="2"/>
      <c r="Q4" s="2"/>
      <c r="R4" s="2"/>
      <c r="S4" s="2"/>
      <c r="T4" s="2"/>
      <c r="U4" s="2"/>
      <c r="V4" s="2"/>
    </row>
    <row r="5" spans="1:22" s="37" customFormat="1" ht="13.5" customHeight="1">
      <c r="A5" s="90"/>
      <c r="B5" s="95"/>
      <c r="C5" s="95"/>
      <c r="D5" s="95"/>
      <c r="E5" s="96"/>
      <c r="F5" s="96"/>
      <c r="G5" s="2"/>
      <c r="H5" s="2"/>
      <c r="I5" s="2"/>
      <c r="J5" s="2"/>
      <c r="K5" s="2"/>
      <c r="L5" s="2"/>
      <c r="M5" s="2"/>
      <c r="N5" s="2"/>
      <c r="O5" s="2"/>
      <c r="P5" s="2"/>
      <c r="Q5" s="2"/>
      <c r="R5" s="2"/>
      <c r="S5" s="2"/>
      <c r="T5" s="2"/>
      <c r="U5" s="2"/>
      <c r="V5" s="2"/>
    </row>
    <row r="6" spans="1:22" s="37" customFormat="1" ht="15" customHeight="1">
      <c r="A6" s="91" t="s">
        <v>140</v>
      </c>
      <c r="B6" s="97" t="s">
        <v>141</v>
      </c>
      <c r="C6" s="91"/>
      <c r="D6" s="67"/>
      <c r="E6" s="45"/>
      <c r="F6" s="45"/>
      <c r="G6" s="2"/>
      <c r="H6" s="2"/>
      <c r="I6" s="2"/>
      <c r="J6" s="2"/>
      <c r="K6" s="2"/>
      <c r="L6" s="2"/>
      <c r="M6" s="2"/>
      <c r="N6" s="2"/>
      <c r="O6" s="2"/>
      <c r="P6" s="2"/>
      <c r="Q6" s="2"/>
      <c r="R6" s="2"/>
      <c r="S6" s="2"/>
      <c r="T6" s="2"/>
      <c r="U6" s="2"/>
      <c r="V6" s="2"/>
    </row>
    <row r="7" spans="1:22" s="89" customFormat="1" ht="14.25" customHeight="1">
      <c r="A7" s="89" t="s">
        <v>142</v>
      </c>
    </row>
    <row r="8" spans="1:22">
      <c r="E8" s="46"/>
    </row>
    <row r="9" spans="1:22" s="3" customFormat="1" ht="35.25" customHeight="1">
      <c r="A9" s="47" t="s">
        <v>97</v>
      </c>
      <c r="B9" s="48" t="s">
        <v>98</v>
      </c>
      <c r="C9" s="47" t="s">
        <v>99</v>
      </c>
      <c r="D9" s="47" t="s">
        <v>100</v>
      </c>
      <c r="E9" s="49"/>
      <c r="F9" s="49"/>
    </row>
    <row r="10" spans="1:22" s="4" customFormat="1">
      <c r="A10" s="50" t="s">
        <v>103</v>
      </c>
      <c r="B10" s="51">
        <v>26981258</v>
      </c>
      <c r="C10" s="52">
        <f>B10/B36</f>
        <v>0.19810571454519277</v>
      </c>
      <c r="D10" s="53">
        <v>0</v>
      </c>
      <c r="E10" s="54"/>
      <c r="F10" s="54"/>
    </row>
    <row r="11" spans="1:22" s="4" customFormat="1">
      <c r="A11" s="50" t="s">
        <v>101</v>
      </c>
      <c r="B11" s="51">
        <v>25132041</v>
      </c>
      <c r="C11" s="52">
        <f>B11/B36</f>
        <v>0.18452812468136515</v>
      </c>
      <c r="D11" s="53">
        <v>0</v>
      </c>
      <c r="E11" s="54"/>
      <c r="F11" s="54"/>
    </row>
    <row r="12" spans="1:22" s="4" customFormat="1">
      <c r="A12" s="50" t="s">
        <v>102</v>
      </c>
      <c r="B12" s="51">
        <v>14230786</v>
      </c>
      <c r="C12" s="52">
        <f>B12/B36</f>
        <v>0.10448734558891679</v>
      </c>
      <c r="D12" s="53">
        <v>0</v>
      </c>
      <c r="E12" s="54"/>
      <c r="F12" s="54"/>
    </row>
    <row r="13" spans="1:22" s="4" customFormat="1">
      <c r="A13" s="50" t="s">
        <v>22</v>
      </c>
      <c r="B13" s="51">
        <v>12054787</v>
      </c>
      <c r="C13" s="52">
        <f>B13/B36</f>
        <v>8.8510409422907582E-2</v>
      </c>
      <c r="D13" s="53">
        <v>0</v>
      </c>
      <c r="E13" s="54"/>
      <c r="F13" s="54"/>
    </row>
    <row r="14" spans="1:22" s="4" customFormat="1">
      <c r="A14" s="50" t="s">
        <v>23</v>
      </c>
      <c r="B14" s="51">
        <v>8214591</v>
      </c>
      <c r="C14" s="52">
        <f>B14/B36</f>
        <v>6.0314364132002654E-2</v>
      </c>
      <c r="D14" s="53">
        <v>0</v>
      </c>
      <c r="E14" s="54"/>
      <c r="F14" s="54"/>
    </row>
    <row r="15" spans="1:22" s="4" customFormat="1">
      <c r="A15" s="50" t="s">
        <v>105</v>
      </c>
      <c r="B15" s="51">
        <v>7462226</v>
      </c>
      <c r="C15" s="52">
        <f>B15/B36</f>
        <v>5.4790240463499354E-2</v>
      </c>
      <c r="D15" s="53">
        <v>0</v>
      </c>
      <c r="E15" s="54"/>
      <c r="F15" s="54"/>
    </row>
    <row r="16" spans="1:22" s="4" customFormat="1">
      <c r="A16" s="50" t="s">
        <v>104</v>
      </c>
      <c r="B16" s="51">
        <v>7133080</v>
      </c>
      <c r="C16" s="52">
        <f>B16/B36</f>
        <v>5.2373536856881307E-2</v>
      </c>
      <c r="D16" s="53">
        <v>0</v>
      </c>
      <c r="E16" s="54"/>
      <c r="F16" s="54"/>
    </row>
    <row r="17" spans="1:6" s="4" customFormat="1">
      <c r="A17" s="50" t="s">
        <v>27</v>
      </c>
      <c r="B17" s="51">
        <v>6026657</v>
      </c>
      <c r="C17" s="52">
        <f>B17/B36</f>
        <v>4.424979707409446E-2</v>
      </c>
      <c r="D17" s="53">
        <v>0</v>
      </c>
      <c r="E17" s="54"/>
      <c r="F17" s="54"/>
    </row>
    <row r="18" spans="1:6" s="4" customFormat="1">
      <c r="A18" s="50" t="s">
        <v>20</v>
      </c>
      <c r="B18" s="51">
        <v>5674941</v>
      </c>
      <c r="C18" s="52">
        <f>B18/B36</f>
        <v>4.1667376732649412E-2</v>
      </c>
      <c r="D18" s="53">
        <v>0</v>
      </c>
      <c r="E18" s="54"/>
      <c r="F18" s="54"/>
    </row>
    <row r="19" spans="1:6" s="4" customFormat="1">
      <c r="A19" s="50" t="s">
        <v>30</v>
      </c>
      <c r="B19" s="51">
        <v>3739010</v>
      </c>
      <c r="C19" s="52">
        <f>B19/B36</f>
        <v>2.7453102733075722E-2</v>
      </c>
      <c r="D19" s="53">
        <v>0</v>
      </c>
      <c r="E19" s="54"/>
      <c r="F19" s="54"/>
    </row>
    <row r="20" spans="1:6" s="4" customFormat="1">
      <c r="A20" s="50" t="s">
        <v>107</v>
      </c>
      <c r="B20" s="51">
        <v>3594820</v>
      </c>
      <c r="C20" s="52">
        <f>B20/B36</f>
        <v>2.6394409955286365E-2</v>
      </c>
      <c r="D20" s="53">
        <v>0</v>
      </c>
      <c r="E20" s="54"/>
      <c r="F20" s="54"/>
    </row>
    <row r="21" spans="1:6" s="4" customFormat="1">
      <c r="A21" s="50" t="s">
        <v>31</v>
      </c>
      <c r="B21" s="51">
        <v>3538072</v>
      </c>
      <c r="C21" s="52">
        <f>B21/B36</f>
        <v>2.597774654066683E-2</v>
      </c>
      <c r="D21" s="53">
        <v>0</v>
      </c>
      <c r="E21" s="54"/>
      <c r="F21" s="54"/>
    </row>
    <row r="22" spans="1:6" s="4" customFormat="1">
      <c r="A22" s="50" t="s">
        <v>106</v>
      </c>
      <c r="B22" s="51">
        <v>3109463</v>
      </c>
      <c r="C22" s="52">
        <f>B22/B36</f>
        <v>2.2830751237278808E-2</v>
      </c>
      <c r="D22" s="53">
        <v>0</v>
      </c>
      <c r="E22" s="54"/>
      <c r="F22" s="54"/>
    </row>
    <row r="23" spans="1:6" s="4" customFormat="1">
      <c r="A23" s="50" t="s">
        <v>29</v>
      </c>
      <c r="B23" s="51">
        <v>2627410</v>
      </c>
      <c r="C23" s="52">
        <f>B23/B36</f>
        <v>1.9291351628348274E-2</v>
      </c>
      <c r="D23" s="53">
        <v>0</v>
      </c>
      <c r="E23" s="54"/>
      <c r="F23" s="54"/>
    </row>
    <row r="24" spans="1:6" s="4" customFormat="1">
      <c r="A24" s="50" t="s">
        <v>108</v>
      </c>
      <c r="B24" s="51">
        <v>1542929</v>
      </c>
      <c r="C24" s="52">
        <f>B24/B36</f>
        <v>1.1328717587500915E-2</v>
      </c>
      <c r="D24" s="53">
        <v>0</v>
      </c>
      <c r="E24" s="54"/>
      <c r="F24" s="54"/>
    </row>
    <row r="25" spans="1:6" s="4" customFormat="1">
      <c r="A25" s="50" t="s">
        <v>109</v>
      </c>
      <c r="B25" s="51">
        <v>1080963</v>
      </c>
      <c r="C25" s="52">
        <f>B25/B36</f>
        <v>7.9368036698628068E-3</v>
      </c>
      <c r="D25" s="53">
        <v>0</v>
      </c>
      <c r="E25" s="54"/>
      <c r="F25" s="54"/>
    </row>
    <row r="26" spans="1:6" s="4" customFormat="1">
      <c r="A26" s="50" t="s">
        <v>24</v>
      </c>
      <c r="B26" s="51">
        <v>842602</v>
      </c>
      <c r="C26" s="52">
        <f>B26/B36</f>
        <v>6.186674886960738E-3</v>
      </c>
      <c r="D26" s="53">
        <v>0</v>
      </c>
      <c r="E26" s="54"/>
      <c r="F26" s="54"/>
    </row>
    <row r="27" spans="1:6" s="4" customFormat="1">
      <c r="A27" s="50" t="s">
        <v>34</v>
      </c>
      <c r="B27" s="51">
        <v>839213</v>
      </c>
      <c r="C27" s="52">
        <f>B27/B36</f>
        <v>6.1617916785279194E-3</v>
      </c>
      <c r="D27" s="53">
        <v>0</v>
      </c>
      <c r="E27" s="54"/>
      <c r="F27" s="54"/>
    </row>
    <row r="28" spans="1:6" s="4" customFormat="1">
      <c r="A28" s="50" t="s">
        <v>90</v>
      </c>
      <c r="B28" s="51">
        <v>797919</v>
      </c>
      <c r="C28" s="52">
        <f>B28/B36</f>
        <v>5.8585968691372975E-3</v>
      </c>
      <c r="D28" s="53">
        <v>0</v>
      </c>
      <c r="E28" s="54"/>
      <c r="F28" s="54"/>
    </row>
    <row r="29" spans="1:6" s="4" customFormat="1">
      <c r="A29" s="50" t="s">
        <v>28</v>
      </c>
      <c r="B29" s="51">
        <v>662252</v>
      </c>
      <c r="C29" s="52">
        <f>B29/B36</f>
        <v>4.8624829008707821E-3</v>
      </c>
      <c r="D29" s="53">
        <v>0</v>
      </c>
      <c r="E29" s="54"/>
      <c r="F29" s="54"/>
    </row>
    <row r="30" spans="1:6" s="4" customFormat="1">
      <c r="A30" s="50" t="s">
        <v>32</v>
      </c>
      <c r="B30" s="51">
        <v>373526</v>
      </c>
      <c r="C30" s="52">
        <f>B30/B36</f>
        <v>2.7425568937967117E-3</v>
      </c>
      <c r="D30" s="53">
        <v>0</v>
      </c>
      <c r="E30" s="54"/>
      <c r="F30" s="54"/>
    </row>
    <row r="31" spans="1:6" s="4" customFormat="1">
      <c r="A31" s="50" t="s">
        <v>26</v>
      </c>
      <c r="B31" s="51">
        <v>260733</v>
      </c>
      <c r="C31" s="52">
        <f>B31/B36</f>
        <v>1.9143917333473387E-3</v>
      </c>
      <c r="D31" s="53">
        <v>0</v>
      </c>
      <c r="E31" s="54"/>
      <c r="F31" s="54"/>
    </row>
    <row r="32" spans="1:6" s="4" customFormat="1">
      <c r="A32" s="50" t="s">
        <v>110</v>
      </c>
      <c r="B32" s="51">
        <v>174050</v>
      </c>
      <c r="C32" s="52">
        <f>B32/B36</f>
        <v>1.2779352103074958E-3</v>
      </c>
      <c r="D32" s="53">
        <v>0</v>
      </c>
      <c r="E32" s="54"/>
      <c r="F32" s="54"/>
    </row>
    <row r="33" spans="1:6" s="4" customFormat="1">
      <c r="A33" s="50" t="s">
        <v>143</v>
      </c>
      <c r="B33" s="51">
        <v>102934</v>
      </c>
      <c r="C33" s="52">
        <f>B33/B36</f>
        <v>7.5577697752250369E-4</v>
      </c>
      <c r="D33" s="53">
        <v>0</v>
      </c>
      <c r="E33" s="54"/>
      <c r="F33" s="54"/>
    </row>
    <row r="34" spans="1:6" s="4" customFormat="1">
      <c r="A34" s="50"/>
      <c r="B34" s="51"/>
      <c r="C34" s="52"/>
      <c r="D34" s="53"/>
      <c r="E34" s="54"/>
      <c r="F34" s="54"/>
    </row>
    <row r="35" spans="1:6">
      <c r="A35" s="50"/>
      <c r="B35" s="51"/>
      <c r="C35" s="55"/>
      <c r="D35" s="53"/>
    </row>
    <row r="36" spans="1:6">
      <c r="A36" s="56" t="s">
        <v>111</v>
      </c>
      <c r="B36" s="57">
        <f>SUM(B10:B35)</f>
        <v>136196263</v>
      </c>
      <c r="C36" s="58">
        <f>SUM(C10:C35)</f>
        <v>1.0000000000000002</v>
      </c>
      <c r="D36" s="57">
        <f>SUM(D10:D35)</f>
        <v>0</v>
      </c>
    </row>
    <row r="37" spans="1:6">
      <c r="C37" s="64"/>
      <c r="D37" s="65"/>
      <c r="E37" s="65"/>
    </row>
    <row r="38" spans="1:6" s="81" customFormat="1" ht="12.75" customHeight="1">
      <c r="A38" s="81" t="s">
        <v>144</v>
      </c>
    </row>
    <row r="39" spans="1:6" s="81" customFormat="1" ht="12.75" customHeight="1"/>
    <row r="40" spans="1:6" s="81" customFormat="1" ht="12.75" customHeight="1"/>
    <row r="41" spans="1:6" s="81" customFormat="1" ht="16.5" customHeight="1"/>
    <row r="42" spans="1:6" s="81" customFormat="1" ht="12.75" customHeight="1"/>
    <row r="43" spans="1:6" s="81" customFormat="1" ht="12.75" customHeight="1"/>
    <row r="44" spans="1:6" s="81" customFormat="1" ht="15" customHeight="1"/>
    <row r="45" spans="1:6" s="81" customFormat="1" ht="12.75" customHeight="1"/>
  </sheetData>
  <mergeCells count="7">
    <mergeCell ref="A38:XFD45"/>
    <mergeCell ref="A1:A6"/>
    <mergeCell ref="E1:G1"/>
    <mergeCell ref="B2:F2"/>
    <mergeCell ref="B3:F5"/>
    <mergeCell ref="B6:C6"/>
    <mergeCell ref="A7:XFD7"/>
  </mergeCells>
  <pageMargins left="0.7" right="0.7" top="0.75" bottom="0.75" header="0.3" footer="0.3"/>
  <pageSetup orientation="portrait"/>
  <headerFooter scaleWithDoc="0" alignWithMargins="0"/>
  <drawing r:id="rId1"/>
</worksheet>
</file>

<file path=xl/worksheets/sheet11.xml><?xml version="1.0" encoding="utf-8"?>
<worksheet xmlns="http://schemas.openxmlformats.org/spreadsheetml/2006/main" xmlns:r="http://schemas.openxmlformats.org/officeDocument/2006/relationships">
  <dimension ref="A1:V38"/>
  <sheetViews>
    <sheetView workbookViewId="0">
      <selection activeCell="K21" sqref="K21"/>
    </sheetView>
  </sheetViews>
  <sheetFormatPr defaultColWidth="8.85546875" defaultRowHeight="15"/>
  <cols>
    <col min="1" max="1" width="28.140625" style="45" customWidth="1"/>
    <col min="2" max="2" width="21.28515625" style="45" customWidth="1"/>
    <col min="3" max="3" width="20.140625" style="45" customWidth="1"/>
    <col min="4" max="5" width="17.28515625" style="45" customWidth="1"/>
    <col min="6" max="6" width="19.28515625" style="45" customWidth="1"/>
    <col min="7" max="7" width="17.85546875" style="45" customWidth="1"/>
    <col min="8" max="8" width="12.7109375" style="45" customWidth="1"/>
    <col min="9" max="9" width="12.42578125" style="45" customWidth="1"/>
    <col min="10" max="16384" width="8.85546875" style="45"/>
  </cols>
  <sheetData>
    <row r="1" spans="1:9" s="91" customFormat="1" ht="49.9" customHeight="1">
      <c r="A1" s="90"/>
    </row>
    <row r="2" spans="1:9" s="99" customFormat="1" ht="13.5" customHeight="1">
      <c r="A2" s="98" t="s">
        <v>742</v>
      </c>
    </row>
    <row r="3" spans="1:9" s="101" customFormat="1" ht="13.5" customHeight="1">
      <c r="A3" s="100" t="s">
        <v>777</v>
      </c>
    </row>
    <row r="4" spans="1:9" s="101" customFormat="1" ht="13.5" customHeight="1"/>
    <row r="5" spans="1:9" s="101" customFormat="1" ht="13.5" customHeight="1"/>
    <row r="6" spans="1:9" s="102" customFormat="1" ht="15" customHeight="1">
      <c r="A6" s="97" t="s">
        <v>741</v>
      </c>
    </row>
    <row r="7" spans="1:9" s="104" customFormat="1" ht="14.25" customHeight="1">
      <c r="A7" s="103" t="s">
        <v>115</v>
      </c>
    </row>
    <row r="8" spans="1:9">
      <c r="E8" s="46"/>
    </row>
    <row r="9" spans="1:9" s="49" customFormat="1" ht="36.75" customHeight="1">
      <c r="A9" s="60"/>
      <c r="B9" s="47" t="s">
        <v>740</v>
      </c>
      <c r="C9" s="47" t="s">
        <v>116</v>
      </c>
      <c r="D9" s="47" t="s">
        <v>117</v>
      </c>
      <c r="E9" s="48" t="s">
        <v>739</v>
      </c>
      <c r="F9" s="47" t="s">
        <v>738</v>
      </c>
      <c r="G9" s="47" t="s">
        <v>737</v>
      </c>
      <c r="H9" s="47" t="s">
        <v>736</v>
      </c>
      <c r="I9" s="47"/>
    </row>
    <row r="10" spans="1:9" s="54" customFormat="1">
      <c r="A10" s="111" t="s">
        <v>735</v>
      </c>
      <c r="B10" s="112">
        <v>41255</v>
      </c>
      <c r="C10" s="113">
        <v>471463529</v>
      </c>
      <c r="D10" s="113">
        <v>474428380</v>
      </c>
      <c r="E10" s="113">
        <v>366358368</v>
      </c>
      <c r="F10" s="114">
        <v>0.77220999999999995</v>
      </c>
      <c r="G10" s="115">
        <v>108070012</v>
      </c>
      <c r="H10" s="113">
        <v>344000</v>
      </c>
    </row>
    <row r="11" spans="1:9" s="54" customFormat="1">
      <c r="A11" s="111" t="s">
        <v>734</v>
      </c>
      <c r="B11" s="112">
        <v>41257</v>
      </c>
      <c r="C11" s="113">
        <v>135540819</v>
      </c>
      <c r="D11" s="113">
        <v>138977186</v>
      </c>
      <c r="E11" s="113">
        <v>69452700</v>
      </c>
      <c r="F11" s="114">
        <v>0.49974099999999999</v>
      </c>
      <c r="G11" s="115">
        <v>69524486</v>
      </c>
      <c r="H11" s="113">
        <v>0</v>
      </c>
    </row>
    <row r="12" spans="1:9" s="54" customFormat="1">
      <c r="A12" s="111" t="s">
        <v>92</v>
      </c>
      <c r="B12" s="112">
        <v>41257</v>
      </c>
      <c r="C12" s="113">
        <v>129311203</v>
      </c>
      <c r="D12" s="113">
        <v>195136527</v>
      </c>
      <c r="E12" s="113">
        <v>90848480</v>
      </c>
      <c r="F12" s="114">
        <v>0.465563</v>
      </c>
      <c r="G12" s="115">
        <v>104288047</v>
      </c>
      <c r="H12" s="113">
        <v>0</v>
      </c>
    </row>
    <row r="13" spans="1:9" s="54" customFormat="1">
      <c r="A13" s="111" t="s">
        <v>733</v>
      </c>
      <c r="B13" s="112">
        <v>41257</v>
      </c>
      <c r="C13" s="113">
        <v>500512658</v>
      </c>
      <c r="D13" s="113">
        <v>509937289</v>
      </c>
      <c r="E13" s="113">
        <v>282140062</v>
      </c>
      <c r="F13" s="114">
        <v>0.55328299999999997</v>
      </c>
      <c r="G13" s="115">
        <v>227797227</v>
      </c>
      <c r="H13" s="113">
        <v>2218340</v>
      </c>
    </row>
    <row r="14" spans="1:9" s="54" customFormat="1" ht="22.5">
      <c r="A14" s="111" t="s">
        <v>732</v>
      </c>
      <c r="B14" s="112">
        <v>41257</v>
      </c>
      <c r="C14" s="113">
        <v>892643970</v>
      </c>
      <c r="D14" s="113">
        <v>892643970</v>
      </c>
      <c r="E14" s="113">
        <v>595949645</v>
      </c>
      <c r="F14" s="114">
        <v>0.66762200000000005</v>
      </c>
      <c r="G14" s="115">
        <v>296694325</v>
      </c>
      <c r="H14" s="113">
        <v>4651170</v>
      </c>
    </row>
    <row r="15" spans="1:9" s="54" customFormat="1">
      <c r="A15" s="111" t="s">
        <v>731</v>
      </c>
      <c r="B15" s="112">
        <v>41257</v>
      </c>
      <c r="C15" s="113">
        <v>71670661</v>
      </c>
      <c r="D15" s="113">
        <v>69982984</v>
      </c>
      <c r="E15" s="113">
        <v>24866660</v>
      </c>
      <c r="F15" s="114">
        <v>0.35532399999999997</v>
      </c>
      <c r="G15" s="115">
        <v>45116324</v>
      </c>
      <c r="H15" s="113">
        <v>0</v>
      </c>
    </row>
    <row r="16" spans="1:9" s="54" customFormat="1">
      <c r="A16" s="111" t="s">
        <v>730</v>
      </c>
      <c r="B16" s="112">
        <v>41261</v>
      </c>
      <c r="C16" s="113">
        <v>144267000</v>
      </c>
      <c r="D16" s="113">
        <v>152343810</v>
      </c>
      <c r="E16" s="113">
        <v>65946458</v>
      </c>
      <c r="F16" s="114">
        <v>0.43287900000000001</v>
      </c>
      <c r="G16" s="115">
        <v>86397352</v>
      </c>
      <c r="H16" s="113">
        <v>0</v>
      </c>
    </row>
    <row r="17" spans="1:8" s="54" customFormat="1" ht="22.5">
      <c r="A17" s="111" t="s">
        <v>729</v>
      </c>
      <c r="B17" s="112">
        <v>41257</v>
      </c>
      <c r="C17" s="113">
        <v>743545979</v>
      </c>
      <c r="D17" s="113">
        <v>663311782</v>
      </c>
      <c r="E17" s="113">
        <v>367593512</v>
      </c>
      <c r="F17" s="114">
        <v>0.55417899999999998</v>
      </c>
      <c r="G17" s="115">
        <v>295718270</v>
      </c>
      <c r="H17" s="113">
        <v>400000</v>
      </c>
    </row>
    <row r="18" spans="1:8" s="54" customFormat="1">
      <c r="A18" s="111" t="s">
        <v>728</v>
      </c>
      <c r="B18" s="112">
        <v>41257</v>
      </c>
      <c r="C18" s="113">
        <v>369899258</v>
      </c>
      <c r="D18" s="113">
        <v>476926521</v>
      </c>
      <c r="E18" s="113">
        <v>239975900</v>
      </c>
      <c r="F18" s="114">
        <v>0.50317100000000003</v>
      </c>
      <c r="G18" s="115">
        <v>236950621</v>
      </c>
      <c r="H18" s="113">
        <v>1996831</v>
      </c>
    </row>
    <row r="19" spans="1:8" s="54" customFormat="1">
      <c r="A19" s="111" t="s">
        <v>727</v>
      </c>
      <c r="B19" s="112">
        <v>41257</v>
      </c>
      <c r="C19" s="113">
        <v>179835908</v>
      </c>
      <c r="D19" s="113">
        <v>106793308</v>
      </c>
      <c r="E19" s="113">
        <v>77712590</v>
      </c>
      <c r="F19" s="114">
        <v>0.72769099999999998</v>
      </c>
      <c r="G19" s="115">
        <v>29080718</v>
      </c>
      <c r="H19" s="113">
        <v>0</v>
      </c>
    </row>
    <row r="20" spans="1:8" s="54" customFormat="1">
      <c r="A20" s="111" t="s">
        <v>726</v>
      </c>
      <c r="B20" s="112">
        <v>41257</v>
      </c>
      <c r="C20" s="113">
        <v>354414493</v>
      </c>
      <c r="D20" s="113">
        <v>355277959</v>
      </c>
      <c r="E20" s="113">
        <v>268126309</v>
      </c>
      <c r="F20" s="114">
        <v>0.75469399999999998</v>
      </c>
      <c r="G20" s="115">
        <v>87151650</v>
      </c>
      <c r="H20" s="113">
        <v>800000</v>
      </c>
    </row>
    <row r="21" spans="1:8" s="54" customFormat="1">
      <c r="A21" s="111" t="s">
        <v>725</v>
      </c>
      <c r="B21" s="112">
        <v>41257</v>
      </c>
      <c r="C21" s="113">
        <v>374277416</v>
      </c>
      <c r="D21" s="113">
        <v>400839740</v>
      </c>
      <c r="E21" s="113">
        <v>249530933</v>
      </c>
      <c r="F21" s="114">
        <v>0.62251999999999996</v>
      </c>
      <c r="G21" s="115">
        <v>151308807</v>
      </c>
      <c r="H21" s="113">
        <v>14999663</v>
      </c>
    </row>
    <row r="22" spans="1:8" s="54" customFormat="1" ht="22.5">
      <c r="A22" s="111" t="s">
        <v>724</v>
      </c>
      <c r="B22" s="112">
        <v>41577</v>
      </c>
      <c r="C22" s="113">
        <v>46758966</v>
      </c>
      <c r="D22" s="113">
        <v>46758966</v>
      </c>
      <c r="E22" s="113">
        <v>9995192</v>
      </c>
      <c r="F22" s="114">
        <v>0.213759</v>
      </c>
      <c r="G22" s="115">
        <v>36763774</v>
      </c>
      <c r="H22" s="113">
        <v>0</v>
      </c>
    </row>
    <row r="23" spans="1:8" s="54" customFormat="1" ht="33.75">
      <c r="A23" s="111" t="s">
        <v>778</v>
      </c>
      <c r="B23" s="112">
        <v>41590</v>
      </c>
      <c r="C23" s="113">
        <v>300865497</v>
      </c>
      <c r="D23" s="113">
        <v>791064644</v>
      </c>
      <c r="E23" s="113">
        <v>230996288</v>
      </c>
      <c r="F23" s="114">
        <v>0.29200599999999999</v>
      </c>
      <c r="G23" s="115">
        <v>560068356</v>
      </c>
      <c r="H23" s="113">
        <v>16183110</v>
      </c>
    </row>
    <row r="24" spans="1:8" s="54" customFormat="1">
      <c r="A24" s="111" t="s">
        <v>779</v>
      </c>
      <c r="B24" s="112">
        <v>41257</v>
      </c>
      <c r="C24" s="113">
        <v>35491800</v>
      </c>
      <c r="D24" s="113">
        <v>120068883</v>
      </c>
      <c r="E24" s="113">
        <v>56541606</v>
      </c>
      <c r="F24" s="114">
        <v>0.47090900000000002</v>
      </c>
      <c r="G24" s="115">
        <v>63527277</v>
      </c>
      <c r="H24" s="113">
        <v>192882</v>
      </c>
    </row>
    <row r="25" spans="1:8" s="54" customFormat="1">
      <c r="A25" s="111" t="s">
        <v>723</v>
      </c>
      <c r="B25" s="112">
        <v>41257</v>
      </c>
      <c r="C25" s="113">
        <v>1157010851</v>
      </c>
      <c r="D25" s="113">
        <v>1072037430</v>
      </c>
      <c r="E25" s="113">
        <v>757630547</v>
      </c>
      <c r="F25" s="114">
        <v>0.70672000000000001</v>
      </c>
      <c r="G25" s="115">
        <v>314406883</v>
      </c>
      <c r="H25" s="113">
        <v>2781292</v>
      </c>
    </row>
    <row r="26" spans="1:8" s="54" customFormat="1">
      <c r="A26" s="50" t="s">
        <v>722</v>
      </c>
      <c r="B26" s="68">
        <v>41257</v>
      </c>
      <c r="C26" s="51">
        <v>1332496301</v>
      </c>
      <c r="D26" s="51">
        <v>1153087668</v>
      </c>
      <c r="E26" s="51">
        <v>554005040</v>
      </c>
      <c r="F26" s="61">
        <v>0.48045300000000002</v>
      </c>
      <c r="G26" s="53">
        <v>599082628</v>
      </c>
      <c r="H26" s="51">
        <v>2500000</v>
      </c>
    </row>
    <row r="27" spans="1:8" s="54" customFormat="1">
      <c r="A27" s="50" t="s">
        <v>721</v>
      </c>
      <c r="B27" s="68">
        <v>41257</v>
      </c>
      <c r="C27" s="51">
        <v>984123193</v>
      </c>
      <c r="D27" s="51">
        <v>985120878</v>
      </c>
      <c r="E27" s="51">
        <v>538166731</v>
      </c>
      <c r="F27" s="61">
        <v>0.54629499999999998</v>
      </c>
      <c r="G27" s="53">
        <v>446954147</v>
      </c>
      <c r="H27" s="51">
        <v>0</v>
      </c>
    </row>
    <row r="28" spans="1:8" s="54" customFormat="1" ht="22.5">
      <c r="A28" s="50" t="s">
        <v>720</v>
      </c>
      <c r="B28" s="68">
        <v>41257</v>
      </c>
      <c r="C28" s="51">
        <v>716572720</v>
      </c>
      <c r="D28" s="51">
        <v>704487204</v>
      </c>
      <c r="E28" s="51">
        <v>358982480</v>
      </c>
      <c r="F28" s="61">
        <v>0.50956500000000005</v>
      </c>
      <c r="G28" s="53">
        <v>345504724</v>
      </c>
      <c r="H28" s="51">
        <v>963358</v>
      </c>
    </row>
    <row r="29" spans="1:8" s="54" customFormat="1">
      <c r="A29" s="50"/>
      <c r="B29" s="68"/>
      <c r="C29" s="51"/>
      <c r="D29" s="51"/>
      <c r="E29" s="51"/>
      <c r="F29" s="61"/>
      <c r="G29" s="53"/>
      <c r="H29" s="51"/>
    </row>
    <row r="30" spans="1:8">
      <c r="A30" s="50"/>
      <c r="B30" s="68"/>
      <c r="C30" s="51"/>
      <c r="D30" s="51"/>
      <c r="E30" s="51"/>
      <c r="F30" s="61"/>
      <c r="G30" s="53"/>
      <c r="H30" s="51"/>
    </row>
    <row r="31" spans="1:8">
      <c r="A31" s="56" t="s">
        <v>137</v>
      </c>
      <c r="B31" s="62"/>
      <c r="C31" s="62">
        <f>SUM(C10:C30)</f>
        <v>8940702222</v>
      </c>
      <c r="D31" s="62">
        <f>SUM(D10:D30)</f>
        <v>9309225129</v>
      </c>
      <c r="E31" s="62">
        <f>SUM(E10:E30)</f>
        <v>5204819501</v>
      </c>
      <c r="F31" s="69">
        <f>IF(E31 &gt; 0,E31/D31,0)</f>
        <v>0.55910340859477137</v>
      </c>
      <c r="G31" s="62">
        <f>SUM(G10:G30)</f>
        <v>4104405628</v>
      </c>
      <c r="H31" s="62">
        <f>SUM(H10:H30)</f>
        <v>48030646</v>
      </c>
    </row>
    <row r="32" spans="1:8">
      <c r="C32" s="64"/>
      <c r="D32" s="65"/>
      <c r="E32" s="65"/>
    </row>
    <row r="33" spans="1:22" ht="15" customHeight="1">
      <c r="A33" s="87" t="s">
        <v>719</v>
      </c>
      <c r="B33" s="88"/>
      <c r="C33" s="88"/>
      <c r="D33" s="88"/>
      <c r="E33" s="88"/>
      <c r="F33" s="88"/>
      <c r="G33" s="88"/>
      <c r="H33" s="88"/>
      <c r="I33" s="88"/>
      <c r="J33" s="66"/>
      <c r="K33" s="66"/>
      <c r="L33" s="66"/>
      <c r="M33" s="66"/>
      <c r="N33" s="66"/>
      <c r="O33" s="66"/>
      <c r="P33" s="66"/>
      <c r="Q33" s="66"/>
      <c r="R33" s="66"/>
      <c r="S33" s="66"/>
      <c r="T33" s="66"/>
      <c r="U33" s="66"/>
    </row>
    <row r="34" spans="1:22">
      <c r="A34" s="88"/>
      <c r="B34" s="88"/>
      <c r="C34" s="88"/>
      <c r="D34" s="88"/>
      <c r="E34" s="88"/>
      <c r="F34" s="88"/>
      <c r="G34" s="88"/>
      <c r="H34" s="88"/>
      <c r="I34" s="88"/>
      <c r="J34" s="66"/>
      <c r="K34" s="66"/>
      <c r="L34" s="66"/>
      <c r="M34" s="66"/>
      <c r="N34" s="66"/>
      <c r="O34" s="66"/>
      <c r="P34" s="66"/>
      <c r="Q34" s="66"/>
      <c r="R34" s="66"/>
      <c r="S34" s="66"/>
      <c r="T34" s="66"/>
      <c r="U34" s="66"/>
    </row>
    <row r="35" spans="1:22">
      <c r="A35" s="88"/>
      <c r="B35" s="88"/>
      <c r="C35" s="88"/>
      <c r="D35" s="88"/>
      <c r="E35" s="88"/>
      <c r="F35" s="88"/>
      <c r="G35" s="88"/>
      <c r="H35" s="88"/>
      <c r="I35" s="88"/>
      <c r="J35" s="66"/>
      <c r="K35" s="66"/>
      <c r="L35" s="66"/>
      <c r="M35" s="66"/>
      <c r="N35" s="66"/>
      <c r="O35" s="66"/>
      <c r="P35" s="66"/>
      <c r="Q35" s="66"/>
      <c r="R35" s="66"/>
      <c r="S35" s="66"/>
      <c r="T35" s="66"/>
      <c r="U35" s="66"/>
      <c r="V35" s="70"/>
    </row>
    <row r="36" spans="1:22">
      <c r="A36" s="88"/>
      <c r="B36" s="88"/>
      <c r="C36" s="88"/>
      <c r="D36" s="88"/>
      <c r="E36" s="88"/>
      <c r="F36" s="88"/>
      <c r="G36" s="88"/>
      <c r="H36" s="88"/>
      <c r="I36" s="88"/>
      <c r="J36" s="66"/>
      <c r="K36" s="66"/>
      <c r="L36" s="66"/>
      <c r="M36" s="66"/>
      <c r="N36" s="66"/>
      <c r="O36" s="66"/>
      <c r="P36" s="66"/>
      <c r="Q36" s="66"/>
      <c r="R36" s="66"/>
      <c r="S36" s="66"/>
      <c r="T36" s="66"/>
      <c r="U36" s="66"/>
    </row>
    <row r="37" spans="1:22">
      <c r="A37" s="66"/>
      <c r="B37" s="66"/>
      <c r="C37" s="66"/>
      <c r="D37" s="66"/>
      <c r="E37" s="66"/>
      <c r="F37" s="66"/>
      <c r="G37" s="66"/>
      <c r="H37" s="66"/>
      <c r="I37" s="66"/>
      <c r="J37" s="66"/>
      <c r="K37" s="66"/>
      <c r="L37" s="66"/>
      <c r="M37" s="66"/>
      <c r="N37" s="66"/>
      <c r="O37" s="66"/>
      <c r="P37" s="66"/>
      <c r="Q37" s="66"/>
      <c r="R37" s="66"/>
      <c r="S37" s="66"/>
      <c r="T37" s="66"/>
      <c r="U37" s="66"/>
    </row>
    <row r="38" spans="1:22">
      <c r="A38" s="66"/>
      <c r="B38" s="66"/>
      <c r="C38" s="66"/>
      <c r="D38" s="66"/>
      <c r="E38" s="66"/>
      <c r="F38" s="66"/>
      <c r="G38" s="66"/>
      <c r="H38" s="66"/>
      <c r="I38" s="66"/>
      <c r="J38" s="66"/>
      <c r="K38" s="66"/>
      <c r="L38" s="66"/>
      <c r="M38" s="66"/>
      <c r="N38" s="66"/>
      <c r="O38" s="66"/>
      <c r="P38" s="66"/>
      <c r="Q38" s="66"/>
      <c r="R38" s="66"/>
      <c r="S38" s="66"/>
      <c r="T38" s="66"/>
      <c r="U38" s="66"/>
    </row>
  </sheetData>
  <mergeCells count="6">
    <mergeCell ref="A33:I36"/>
    <mergeCell ref="A1:XFD1"/>
    <mergeCell ref="A2:XFD2"/>
    <mergeCell ref="A3:XFD5"/>
    <mergeCell ref="A6:XFD6"/>
    <mergeCell ref="A7:XFD7"/>
  </mergeCells>
  <pageMargins left="0.7" right="0.7" top="0.75" bottom="0.75" header="0.3" footer="0.3"/>
  <pageSetup orientation="portrait"/>
  <headerFooter scaleWithDoc="0" alignWithMargins="0"/>
  <drawing r:id="rId1"/>
</worksheet>
</file>

<file path=xl/worksheets/sheet12.xml><?xml version="1.0" encoding="utf-8"?>
<worksheet xmlns="http://schemas.openxmlformats.org/spreadsheetml/2006/main" xmlns:r="http://schemas.openxmlformats.org/officeDocument/2006/relationships">
  <dimension ref="A1:C6"/>
  <sheetViews>
    <sheetView workbookViewId="0">
      <selection activeCell="Q41" sqref="Q41"/>
    </sheetView>
  </sheetViews>
  <sheetFormatPr defaultRowHeight="12.75"/>
  <sheetData>
    <row r="1" spans="1:3" s="38" customFormat="1">
      <c r="A1" s="105" t="s">
        <v>145</v>
      </c>
      <c r="B1" s="106"/>
      <c r="C1" s="106"/>
    </row>
    <row r="2" spans="1:3" s="38" customFormat="1">
      <c r="A2" s="105" t="s">
        <v>146</v>
      </c>
      <c r="B2" s="106"/>
      <c r="C2" s="106"/>
    </row>
    <row r="3" spans="1:3" s="38" customFormat="1">
      <c r="A3" s="105" t="s">
        <v>756</v>
      </c>
      <c r="B3" s="106"/>
      <c r="C3" s="106"/>
    </row>
    <row r="4" spans="1:3" s="38" customFormat="1">
      <c r="A4" s="105" t="s">
        <v>140</v>
      </c>
      <c r="B4" s="106"/>
      <c r="C4" s="106"/>
    </row>
    <row r="5" spans="1:3" s="38" customFormat="1">
      <c r="A5" s="105" t="s">
        <v>757</v>
      </c>
      <c r="B5" s="106"/>
      <c r="C5" s="106"/>
    </row>
    <row r="6" spans="1:3" s="38" customFormat="1"/>
  </sheetData>
  <mergeCells count="5">
    <mergeCell ref="A1:C1"/>
    <mergeCell ref="A2:C2"/>
    <mergeCell ref="A3:C3"/>
    <mergeCell ref="A4:C4"/>
    <mergeCell ref="A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10"/>
  <sheetViews>
    <sheetView workbookViewId="0">
      <pane ySplit="1" topLeftCell="A2" activePane="bottomLeft" state="frozen"/>
      <selection pane="bottomLeft" activeCell="A11" sqref="A11"/>
    </sheetView>
  </sheetViews>
  <sheetFormatPr defaultColWidth="17.140625" defaultRowHeight="12.75" customHeight="1"/>
  <cols>
    <col min="1" max="1" width="17.140625" style="23"/>
    <col min="2" max="16384" width="17.140625" style="12"/>
  </cols>
  <sheetData>
    <row r="1" spans="1:6" ht="12.75" customHeight="1">
      <c r="B1" s="12" t="s">
        <v>11</v>
      </c>
      <c r="C1" s="12" t="s">
        <v>12</v>
      </c>
      <c r="D1" s="12" t="s">
        <v>744</v>
      </c>
      <c r="E1" s="12" t="s">
        <v>13</v>
      </c>
      <c r="F1" s="12" t="s">
        <v>14</v>
      </c>
    </row>
    <row r="2" spans="1:6" ht="12.75" customHeight="1">
      <c r="A2" s="24" t="s">
        <v>6</v>
      </c>
      <c r="B2" s="118">
        <v>0</v>
      </c>
      <c r="C2" s="118">
        <v>23.441783999999998</v>
      </c>
      <c r="D2" s="118">
        <v>25.819656999999999</v>
      </c>
      <c r="E2" s="118">
        <v>0.49654300000000001</v>
      </c>
      <c r="F2" s="118">
        <v>0.69539099999999998</v>
      </c>
    </row>
    <row r="3" spans="1:6" ht="12.75" customHeight="1">
      <c r="A3" s="24" t="s">
        <v>7</v>
      </c>
      <c r="B3" s="118">
        <v>0</v>
      </c>
      <c r="C3" s="118">
        <v>15.092032</v>
      </c>
      <c r="D3" s="118">
        <v>42.632595000000002</v>
      </c>
      <c r="E3" s="118">
        <v>0.52336000000000005</v>
      </c>
      <c r="F3" s="118">
        <v>4.8935219999999999</v>
      </c>
    </row>
    <row r="4" spans="1:6" ht="12.75" customHeight="1">
      <c r="A4" s="24" t="s">
        <v>8</v>
      </c>
      <c r="B4" s="118">
        <v>1.4095E-2</v>
      </c>
      <c r="C4" s="118">
        <v>9.4863879999999998</v>
      </c>
      <c r="D4" s="118">
        <v>30.631312000000001</v>
      </c>
      <c r="E4" s="118">
        <v>0</v>
      </c>
      <c r="F4" s="118">
        <v>4.6333679999999999</v>
      </c>
    </row>
    <row r="5" spans="1:6" ht="12.75" customHeight="1">
      <c r="A5" s="24" t="s">
        <v>9</v>
      </c>
      <c r="B5" s="118">
        <v>0.36911100000000002</v>
      </c>
      <c r="C5" s="118">
        <v>10.255428</v>
      </c>
      <c r="D5" s="118">
        <v>28.279183</v>
      </c>
      <c r="E5" s="118">
        <v>0.14644299999999999</v>
      </c>
      <c r="F5" s="118">
        <v>6.5736780000000001</v>
      </c>
    </row>
    <row r="6" spans="1:6" ht="12.75" customHeight="1">
      <c r="A6" s="23">
        <v>2011</v>
      </c>
      <c r="B6" s="118">
        <v>0.132711</v>
      </c>
      <c r="C6" s="118">
        <v>16.754196</v>
      </c>
      <c r="D6" s="118">
        <v>39.344985999999999</v>
      </c>
      <c r="E6" s="118">
        <v>2.8897189999999999</v>
      </c>
      <c r="F6" s="118">
        <v>4.2476289999999999</v>
      </c>
    </row>
    <row r="7" spans="1:6" ht="12.75" customHeight="1">
      <c r="A7" s="23" t="s">
        <v>743</v>
      </c>
      <c r="B7" s="118">
        <f>SUM(B2:B6)</f>
        <v>0.51591700000000007</v>
      </c>
      <c r="C7" s="118">
        <f t="shared" ref="C7:F7" si="0">SUM(C2:C6)</f>
        <v>75.029828000000009</v>
      </c>
      <c r="D7" s="118">
        <f t="shared" si="0"/>
        <v>166.70773299999999</v>
      </c>
      <c r="E7" s="118">
        <f t="shared" si="0"/>
        <v>4.0560650000000003</v>
      </c>
      <c r="F7" s="118">
        <f t="shared" si="0"/>
        <v>21.043588</v>
      </c>
    </row>
    <row r="9" spans="1:6" ht="12.75" customHeight="1">
      <c r="A9" s="110" t="s">
        <v>15</v>
      </c>
      <c r="B9" s="110"/>
      <c r="C9" s="110"/>
      <c r="D9" s="110"/>
    </row>
    <row r="10" spans="1:6" ht="12.75" customHeight="1">
      <c r="A10" s="23" t="s">
        <v>809</v>
      </c>
    </row>
  </sheetData>
  <mergeCells count="1">
    <mergeCell ref="A9:D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A99"/>
  <sheetViews>
    <sheetView workbookViewId="0">
      <pane ySplit="1" topLeftCell="A2" activePane="bottomLeft" state="frozen"/>
      <selection pane="bottomLeft" activeCell="A16" sqref="A16"/>
    </sheetView>
  </sheetViews>
  <sheetFormatPr defaultColWidth="17.140625" defaultRowHeight="12.75" customHeight="1"/>
  <cols>
    <col min="1" max="16384" width="17.140625" style="12"/>
  </cols>
  <sheetData>
    <row r="1" spans="1:27" ht="12.75" customHeight="1">
      <c r="A1" s="107" t="s">
        <v>16</v>
      </c>
      <c r="B1" s="107" t="s">
        <v>17</v>
      </c>
      <c r="C1" s="107" t="s">
        <v>18</v>
      </c>
      <c r="D1" s="107" t="s">
        <v>17</v>
      </c>
      <c r="E1" s="107" t="s">
        <v>1</v>
      </c>
      <c r="F1" s="107" t="s">
        <v>17</v>
      </c>
      <c r="G1" s="107" t="s">
        <v>2</v>
      </c>
      <c r="H1" s="107" t="s">
        <v>17</v>
      </c>
      <c r="I1" s="107" t="s">
        <v>3</v>
      </c>
      <c r="J1" s="107" t="s">
        <v>17</v>
      </c>
      <c r="K1" s="107" t="s">
        <v>4</v>
      </c>
      <c r="L1" s="107" t="s">
        <v>17</v>
      </c>
      <c r="M1" s="107" t="s">
        <v>5</v>
      </c>
      <c r="N1" s="107" t="s">
        <v>17</v>
      </c>
      <c r="O1" s="107" t="s">
        <v>6</v>
      </c>
      <c r="P1" s="107" t="s">
        <v>17</v>
      </c>
      <c r="Q1" s="107" t="s">
        <v>7</v>
      </c>
      <c r="R1" s="107" t="s">
        <v>17</v>
      </c>
      <c r="S1" s="107" t="s">
        <v>8</v>
      </c>
      <c r="T1" s="107" t="s">
        <v>17</v>
      </c>
      <c r="U1" s="107" t="s">
        <v>9</v>
      </c>
      <c r="V1" s="107" t="s">
        <v>17</v>
      </c>
      <c r="W1" s="107" t="s">
        <v>10</v>
      </c>
      <c r="X1" s="107" t="s">
        <v>17</v>
      </c>
      <c r="Y1" s="107"/>
      <c r="Z1" s="107"/>
      <c r="AA1" s="107"/>
    </row>
    <row r="2" spans="1:27" ht="12.75" customHeight="1">
      <c r="A2" s="108" t="s">
        <v>19</v>
      </c>
      <c r="B2" s="108">
        <v>2.3343722360000001</v>
      </c>
      <c r="C2" s="108" t="s">
        <v>19</v>
      </c>
      <c r="D2" s="108">
        <v>2.0026402430000001</v>
      </c>
      <c r="E2" s="108" t="s">
        <v>19</v>
      </c>
      <c r="F2" s="108">
        <v>1.7114843500000001</v>
      </c>
      <c r="G2" s="108" t="s">
        <v>20</v>
      </c>
      <c r="H2" s="108">
        <v>1.554881771</v>
      </c>
      <c r="I2" s="108" t="s">
        <v>21</v>
      </c>
      <c r="J2" s="108">
        <v>1.4535098209999999</v>
      </c>
      <c r="K2" s="108" t="s">
        <v>22</v>
      </c>
      <c r="L2" s="108">
        <v>2.1714667379999999</v>
      </c>
      <c r="M2" s="108" t="s">
        <v>22</v>
      </c>
      <c r="N2" s="108">
        <v>2.772954387</v>
      </c>
      <c r="O2" s="108" t="s">
        <v>19</v>
      </c>
      <c r="P2" s="108">
        <v>16.260000000000002</v>
      </c>
      <c r="Q2" s="108" t="s">
        <v>19</v>
      </c>
      <c r="R2" s="108">
        <v>15.039053579999999</v>
      </c>
      <c r="S2" s="108" t="s">
        <v>22</v>
      </c>
      <c r="T2" s="108">
        <v>8.2773813690000004</v>
      </c>
      <c r="U2" s="108" t="s">
        <v>22</v>
      </c>
      <c r="V2" s="108">
        <v>10.828941309999999</v>
      </c>
      <c r="W2" s="108" t="s">
        <v>21</v>
      </c>
      <c r="X2" s="108">
        <v>13.28</v>
      </c>
      <c r="Y2" s="108"/>
      <c r="Z2" s="108"/>
      <c r="AA2" s="108"/>
    </row>
    <row r="3" spans="1:27" ht="12.75" customHeight="1">
      <c r="A3" s="108" t="s">
        <v>23</v>
      </c>
      <c r="B3" s="108">
        <v>0.84077604900000003</v>
      </c>
      <c r="C3" s="108" t="s">
        <v>21</v>
      </c>
      <c r="D3" s="108">
        <v>0.84874017499999999</v>
      </c>
      <c r="E3" s="108" t="s">
        <v>23</v>
      </c>
      <c r="F3" s="108">
        <v>1.5690516919999999</v>
      </c>
      <c r="G3" s="108" t="s">
        <v>23</v>
      </c>
      <c r="H3" s="108">
        <v>1.2483754520000001</v>
      </c>
      <c r="I3" s="108" t="s">
        <v>24</v>
      </c>
      <c r="J3" s="108">
        <v>1.36429724</v>
      </c>
      <c r="K3" s="108" t="s">
        <v>24</v>
      </c>
      <c r="L3" s="108">
        <v>1.4228363470000001</v>
      </c>
      <c r="M3" s="108" t="s">
        <v>25</v>
      </c>
      <c r="N3" s="108">
        <v>2.6587734099999998</v>
      </c>
      <c r="O3" s="108" t="s">
        <v>22</v>
      </c>
      <c r="P3" s="108">
        <v>7.4147993449999996</v>
      </c>
      <c r="Q3" s="108" t="s">
        <v>22</v>
      </c>
      <c r="R3" s="108">
        <v>7.8915664369999998</v>
      </c>
      <c r="S3" s="108" t="s">
        <v>21</v>
      </c>
      <c r="T3" s="108">
        <v>7.81</v>
      </c>
      <c r="U3" s="108" t="s">
        <v>21</v>
      </c>
      <c r="V3" s="108">
        <v>10.32</v>
      </c>
      <c r="W3" s="108" t="s">
        <v>22</v>
      </c>
      <c r="X3" s="108">
        <v>11.4123296</v>
      </c>
      <c r="Y3" s="108"/>
      <c r="Z3" s="108"/>
      <c r="AA3" s="108"/>
    </row>
    <row r="4" spans="1:27" ht="12.75" customHeight="1">
      <c r="A4" s="108" t="s">
        <v>26</v>
      </c>
      <c r="B4" s="108">
        <v>0.44323551900000002</v>
      </c>
      <c r="C4" s="108" t="s">
        <v>27</v>
      </c>
      <c r="D4" s="108">
        <v>0.69402921799999995</v>
      </c>
      <c r="E4" s="108" t="s">
        <v>28</v>
      </c>
      <c r="F4" s="108">
        <v>0.82978524300000001</v>
      </c>
      <c r="G4" s="108" t="s">
        <v>19</v>
      </c>
      <c r="H4" s="108">
        <v>1.232515789</v>
      </c>
      <c r="I4" s="108" t="s">
        <v>23</v>
      </c>
      <c r="J4" s="108">
        <v>1.3035851570000001</v>
      </c>
      <c r="K4" s="108" t="s">
        <v>21</v>
      </c>
      <c r="L4" s="108">
        <v>1.3740017390000001</v>
      </c>
      <c r="M4" s="108" t="s">
        <v>24</v>
      </c>
      <c r="N4" s="108">
        <v>2.0982807160000001</v>
      </c>
      <c r="O4" s="108" t="s">
        <v>29</v>
      </c>
      <c r="P4" s="108">
        <v>5.5902608210000002</v>
      </c>
      <c r="Q4" s="108" t="s">
        <v>21</v>
      </c>
      <c r="R4" s="108">
        <v>7.66</v>
      </c>
      <c r="S4" s="108" t="s">
        <v>19</v>
      </c>
      <c r="T4" s="108">
        <v>7.51</v>
      </c>
      <c r="U4" s="108" t="s">
        <v>19</v>
      </c>
      <c r="V4" s="108">
        <v>7.861578508</v>
      </c>
      <c r="W4" s="108" t="s">
        <v>23</v>
      </c>
      <c r="X4" s="108">
        <v>10.37942103</v>
      </c>
      <c r="Y4" s="108"/>
      <c r="Z4" s="108"/>
      <c r="AA4" s="108"/>
    </row>
    <row r="5" spans="1:27" ht="12.75" customHeight="1">
      <c r="A5" s="108" t="s">
        <v>22</v>
      </c>
      <c r="B5" s="108">
        <v>0.42950723400000002</v>
      </c>
      <c r="C5" s="108" t="s">
        <v>30</v>
      </c>
      <c r="D5" s="108">
        <v>0.63605970499999998</v>
      </c>
      <c r="E5" s="108" t="s">
        <v>29</v>
      </c>
      <c r="F5" s="108">
        <v>0.56740817099999996</v>
      </c>
      <c r="G5" s="108" t="s">
        <v>21</v>
      </c>
      <c r="H5" s="108">
        <v>1.027058496</v>
      </c>
      <c r="I5" s="108" t="s">
        <v>19</v>
      </c>
      <c r="J5" s="108">
        <v>1.21</v>
      </c>
      <c r="K5" s="108" t="s">
        <v>23</v>
      </c>
      <c r="L5" s="108">
        <v>1.0546616870000001</v>
      </c>
      <c r="M5" s="108" t="s">
        <v>31</v>
      </c>
      <c r="N5" s="108">
        <v>1.6322395169999999</v>
      </c>
      <c r="O5" s="108" t="s">
        <v>21</v>
      </c>
      <c r="P5" s="108">
        <v>5.5</v>
      </c>
      <c r="Q5" s="108" t="s">
        <v>23</v>
      </c>
      <c r="R5" s="108">
        <v>6.0186763890000003</v>
      </c>
      <c r="S5" s="108" t="s">
        <v>29</v>
      </c>
      <c r="T5" s="108">
        <v>4.4395255630000001</v>
      </c>
      <c r="U5" s="108" t="s">
        <v>20</v>
      </c>
      <c r="V5" s="108">
        <v>5.02483287</v>
      </c>
      <c r="W5" s="108" t="s">
        <v>19</v>
      </c>
      <c r="X5" s="108">
        <v>9.6645066810000007</v>
      </c>
      <c r="Y5" s="108"/>
      <c r="Z5" s="108"/>
      <c r="AA5" s="108"/>
    </row>
    <row r="6" spans="1:27" ht="12.75" customHeight="1">
      <c r="A6" s="108" t="s">
        <v>29</v>
      </c>
      <c r="B6" s="108">
        <v>0.32859102400000001</v>
      </c>
      <c r="C6" s="108" t="s">
        <v>20</v>
      </c>
      <c r="D6" s="108">
        <v>0.63566182100000002</v>
      </c>
      <c r="E6" s="108" t="s">
        <v>26</v>
      </c>
      <c r="F6" s="108">
        <v>0.56348928300000001</v>
      </c>
      <c r="G6" s="108" t="s">
        <v>24</v>
      </c>
      <c r="H6" s="108">
        <v>0.89969854999999999</v>
      </c>
      <c r="I6" s="108" t="s">
        <v>22</v>
      </c>
      <c r="J6" s="108">
        <v>1.121236307</v>
      </c>
      <c r="K6" s="108" t="s">
        <v>32</v>
      </c>
      <c r="L6" s="108">
        <v>0.70959899999999998</v>
      </c>
      <c r="M6" s="108" t="s">
        <v>29</v>
      </c>
      <c r="N6" s="108">
        <v>1.530266796</v>
      </c>
      <c r="O6" s="108" t="s">
        <v>31</v>
      </c>
      <c r="P6" s="108">
        <v>5.090066201</v>
      </c>
      <c r="Q6" s="108" t="s">
        <v>25</v>
      </c>
      <c r="R6" s="108">
        <v>5.5826527170000002</v>
      </c>
      <c r="S6" s="108" t="s">
        <v>27</v>
      </c>
      <c r="T6" s="108">
        <v>4.284390245</v>
      </c>
      <c r="U6" s="108" t="s">
        <v>25</v>
      </c>
      <c r="V6" s="108">
        <v>4.9119002869999999</v>
      </c>
      <c r="W6" s="108" t="s">
        <v>20</v>
      </c>
      <c r="X6" s="108">
        <v>4.8799574960000003</v>
      </c>
      <c r="Y6" s="108"/>
      <c r="Z6" s="108"/>
      <c r="AA6" s="108"/>
    </row>
    <row r="7" spans="1:27" ht="12.75" customHeight="1">
      <c r="A7" s="108" t="s">
        <v>24</v>
      </c>
      <c r="B7" s="108">
        <v>0.29667696199999999</v>
      </c>
      <c r="C7" s="108" t="s">
        <v>23</v>
      </c>
      <c r="D7" s="108">
        <v>0.58240569799999997</v>
      </c>
      <c r="E7" s="108" t="s">
        <v>21</v>
      </c>
      <c r="F7" s="108">
        <v>0.536463782</v>
      </c>
      <c r="G7" s="108" t="s">
        <v>26</v>
      </c>
      <c r="H7" s="108">
        <v>0.54798793000000001</v>
      </c>
      <c r="I7" s="108" t="s">
        <v>30</v>
      </c>
      <c r="J7" s="108">
        <v>0.83849980999999996</v>
      </c>
      <c r="K7" s="108" t="s">
        <v>20</v>
      </c>
      <c r="L7" s="108">
        <v>0.601017986</v>
      </c>
      <c r="M7" s="108" t="s">
        <v>33</v>
      </c>
      <c r="N7" s="108">
        <v>1.2067928809999999</v>
      </c>
      <c r="O7" s="108" t="s">
        <v>27</v>
      </c>
      <c r="P7" s="108">
        <v>4.8684449360000004</v>
      </c>
      <c r="Q7" s="108" t="s">
        <v>31</v>
      </c>
      <c r="R7" s="108">
        <v>5.0800935950000001</v>
      </c>
      <c r="S7" s="108" t="s">
        <v>25</v>
      </c>
      <c r="T7" s="108">
        <v>4.2611857459999998</v>
      </c>
      <c r="U7" s="108" t="s">
        <v>29</v>
      </c>
      <c r="V7" s="108">
        <v>4.0522397640000003</v>
      </c>
      <c r="W7" s="108" t="s">
        <v>27</v>
      </c>
      <c r="X7" s="108">
        <v>4.5076050910000003</v>
      </c>
      <c r="Y7" s="108"/>
      <c r="Z7" s="108"/>
      <c r="AA7" s="108"/>
    </row>
    <row r="8" spans="1:27" ht="12.75" customHeight="1">
      <c r="A8" s="108" t="s">
        <v>21</v>
      </c>
      <c r="B8" s="108">
        <v>0.24865325599999999</v>
      </c>
      <c r="C8" s="108" t="s">
        <v>22</v>
      </c>
      <c r="D8" s="108">
        <v>0.52901662999999999</v>
      </c>
      <c r="E8" s="108" t="s">
        <v>24</v>
      </c>
      <c r="F8" s="108">
        <v>0.53194044799999995</v>
      </c>
      <c r="G8" s="108" t="s">
        <v>22</v>
      </c>
      <c r="H8" s="108">
        <v>0.49607067199999999</v>
      </c>
      <c r="I8" s="108" t="s">
        <v>29</v>
      </c>
      <c r="J8" s="108">
        <v>0.722014928</v>
      </c>
      <c r="K8" s="108" t="s">
        <v>31</v>
      </c>
      <c r="L8" s="108">
        <v>0.58325162900000005</v>
      </c>
      <c r="M8" s="108" t="s">
        <v>21</v>
      </c>
      <c r="N8" s="108">
        <v>1.1023580909999999</v>
      </c>
      <c r="O8" s="108" t="s">
        <v>20</v>
      </c>
      <c r="P8" s="108">
        <v>3.1641876080000002</v>
      </c>
      <c r="Q8" s="108" t="s">
        <v>29</v>
      </c>
      <c r="R8" s="108">
        <v>4.5305087950000003</v>
      </c>
      <c r="S8" s="108" t="s">
        <v>31</v>
      </c>
      <c r="T8" s="108">
        <v>3.9011059179999998</v>
      </c>
      <c r="U8" s="108" t="s">
        <v>31</v>
      </c>
      <c r="V8" s="108">
        <v>3.8628359699999999</v>
      </c>
      <c r="W8" s="108" t="s">
        <v>34</v>
      </c>
      <c r="X8" s="108">
        <v>4.4513983499999998</v>
      </c>
      <c r="Y8" s="108"/>
      <c r="Z8" s="108"/>
      <c r="AA8" s="108"/>
    </row>
    <row r="9" spans="1:27" ht="12.75" customHeight="1">
      <c r="A9" s="108" t="s">
        <v>27</v>
      </c>
      <c r="B9" s="108">
        <v>0.18665036300000001</v>
      </c>
      <c r="C9" s="108" t="s">
        <v>29</v>
      </c>
      <c r="D9" s="108">
        <v>0.41995712400000001</v>
      </c>
      <c r="E9" s="108" t="s">
        <v>27</v>
      </c>
      <c r="F9" s="108">
        <v>0.46500726399999998</v>
      </c>
      <c r="G9" s="108" t="s">
        <v>27</v>
      </c>
      <c r="H9" s="108">
        <v>0.34407911499999999</v>
      </c>
      <c r="I9" s="108" t="s">
        <v>26</v>
      </c>
      <c r="J9" s="108">
        <v>0.67755053399999998</v>
      </c>
      <c r="K9" s="108" t="s">
        <v>30</v>
      </c>
      <c r="L9" s="108">
        <v>0.32352080700000002</v>
      </c>
      <c r="M9" s="108" t="s">
        <v>27</v>
      </c>
      <c r="N9" s="108">
        <v>1.093856275</v>
      </c>
      <c r="O9" s="108" t="s">
        <v>32</v>
      </c>
      <c r="P9" s="108">
        <v>2.9145468270000001</v>
      </c>
      <c r="Q9" s="108" t="s">
        <v>32</v>
      </c>
      <c r="R9" s="108">
        <v>3.5211077180000001</v>
      </c>
      <c r="S9" s="108" t="s">
        <v>33</v>
      </c>
      <c r="T9" s="108">
        <v>3.7449382010000001</v>
      </c>
      <c r="U9" s="108" t="s">
        <v>33</v>
      </c>
      <c r="V9" s="108">
        <v>3.5908397430000001</v>
      </c>
      <c r="W9" s="108" t="s">
        <v>31</v>
      </c>
      <c r="X9" s="108">
        <v>3.8018252559999999</v>
      </c>
      <c r="Y9" s="108"/>
      <c r="Z9" s="108"/>
      <c r="AA9" s="108"/>
    </row>
    <row r="10" spans="1:27" ht="12.75" customHeight="1">
      <c r="A10" s="108" t="s">
        <v>20</v>
      </c>
      <c r="B10" s="108">
        <v>0.15720458100000001</v>
      </c>
      <c r="C10" s="108" t="s">
        <v>26</v>
      </c>
      <c r="D10" s="108">
        <v>0.38349809699999998</v>
      </c>
      <c r="E10" s="108" t="s">
        <v>35</v>
      </c>
      <c r="F10" s="108">
        <v>0.38612457500000003</v>
      </c>
      <c r="G10" s="108" t="s">
        <v>25</v>
      </c>
      <c r="H10" s="108">
        <v>0.34083783299999998</v>
      </c>
      <c r="I10" s="108" t="s">
        <v>20</v>
      </c>
      <c r="J10" s="108">
        <v>0.49678251200000001</v>
      </c>
      <c r="K10" s="108" t="s">
        <v>26</v>
      </c>
      <c r="L10" s="108">
        <v>0.26932890799999998</v>
      </c>
      <c r="M10" s="108" t="s">
        <v>20</v>
      </c>
      <c r="N10" s="108">
        <v>0.88123237399999998</v>
      </c>
      <c r="O10" s="108" t="s">
        <v>24</v>
      </c>
      <c r="P10" s="108">
        <v>2.8541463619999998</v>
      </c>
      <c r="Q10" s="108" t="s">
        <v>27</v>
      </c>
      <c r="R10" s="108">
        <v>3.4488947219999999</v>
      </c>
      <c r="S10" s="108" t="s">
        <v>20</v>
      </c>
      <c r="T10" s="108">
        <v>3.418172921</v>
      </c>
      <c r="U10" s="108" t="s">
        <v>32</v>
      </c>
      <c r="V10" s="108">
        <v>3.4550843850000001</v>
      </c>
      <c r="W10" s="108" t="s">
        <v>25</v>
      </c>
      <c r="X10" s="108">
        <v>3.3011656739999999</v>
      </c>
      <c r="Y10" s="108"/>
      <c r="Z10" s="108"/>
      <c r="AA10" s="108"/>
    </row>
    <row r="11" spans="1:27" ht="12.75" customHeight="1">
      <c r="A11" s="108" t="s">
        <v>28</v>
      </c>
      <c r="B11" s="108">
        <v>0.12988575799999999</v>
      </c>
      <c r="C11" s="108" t="s">
        <v>24</v>
      </c>
      <c r="D11" s="108">
        <v>0.25169538000000002</v>
      </c>
      <c r="E11" s="108" t="s">
        <v>22</v>
      </c>
      <c r="F11" s="108">
        <v>0.34960142900000002</v>
      </c>
      <c r="G11" s="108" t="s">
        <v>29</v>
      </c>
      <c r="H11" s="108">
        <v>0.32650068700000001</v>
      </c>
      <c r="I11" s="108" t="s">
        <v>25</v>
      </c>
      <c r="J11" s="108">
        <v>0.440515455</v>
      </c>
      <c r="K11" s="108" t="s">
        <v>807</v>
      </c>
      <c r="L11" s="108">
        <v>0.230351</v>
      </c>
      <c r="M11" s="108" t="s">
        <v>32</v>
      </c>
      <c r="N11" s="108">
        <v>0.83285321599999995</v>
      </c>
      <c r="O11" s="108" t="s">
        <v>25</v>
      </c>
      <c r="P11" s="108">
        <v>2.5608599650000001</v>
      </c>
      <c r="Q11" s="108" t="s">
        <v>33</v>
      </c>
      <c r="R11" s="108">
        <v>2.9967032279999999</v>
      </c>
      <c r="S11" s="108" t="s">
        <v>32</v>
      </c>
      <c r="T11" s="108">
        <v>3.3312830569999998</v>
      </c>
      <c r="U11" s="108" t="s">
        <v>30</v>
      </c>
      <c r="V11" s="108">
        <v>2.3453685900000001</v>
      </c>
      <c r="W11" s="108" t="s">
        <v>30</v>
      </c>
      <c r="X11" s="108">
        <v>2.5672121429999999</v>
      </c>
      <c r="Y11" s="108"/>
      <c r="Z11" s="108"/>
      <c r="AA11" s="108"/>
    </row>
    <row r="12" spans="1:27" ht="12.75" customHeight="1">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row>
    <row r="13" spans="1:27" ht="12.75" customHeight="1">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row>
    <row r="14" spans="1:27" ht="12.75" customHeight="1">
      <c r="A14" s="116" t="s">
        <v>36</v>
      </c>
      <c r="F14" s="108"/>
      <c r="G14" s="108"/>
      <c r="H14" s="108"/>
      <c r="I14" s="108"/>
      <c r="J14" s="108"/>
      <c r="K14" s="108"/>
      <c r="L14" s="108"/>
      <c r="M14" s="108"/>
      <c r="N14" s="108"/>
      <c r="O14" s="108"/>
      <c r="P14" s="108"/>
      <c r="Q14" s="108"/>
      <c r="R14" s="108"/>
      <c r="S14" s="108"/>
      <c r="T14" s="108"/>
      <c r="U14" s="108"/>
      <c r="V14" s="108"/>
      <c r="W14" s="108"/>
      <c r="X14" s="108"/>
      <c r="Y14" s="108"/>
      <c r="Z14" s="108"/>
      <c r="AA14" s="108"/>
    </row>
    <row r="15" spans="1:27" ht="12.75" customHeight="1">
      <c r="A15" s="117" t="s">
        <v>808</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row>
    <row r="16" spans="1:27" ht="12.75" customHeight="1">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row>
    <row r="17" spans="1:27" ht="12.75" customHeight="1">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row>
    <row r="18" spans="1:27" ht="12.75" customHeight="1">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row>
    <row r="19" spans="1:27" ht="12.75" customHeight="1">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row>
    <row r="20" spans="1:27" ht="12.75" customHeight="1">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row>
    <row r="21" spans="1:27" ht="12.75" customHeight="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row>
    <row r="22" spans="1:27" ht="12.75" customHeight="1">
      <c r="A22" s="10"/>
      <c r="B22" s="10"/>
      <c r="C22" s="10"/>
      <c r="D22" s="109"/>
      <c r="E22" s="10"/>
      <c r="F22" s="10"/>
      <c r="G22" s="10"/>
      <c r="H22" s="10"/>
      <c r="I22" s="10"/>
      <c r="J22" s="109"/>
      <c r="K22" s="10"/>
      <c r="L22" s="10"/>
      <c r="M22" s="10"/>
      <c r="N22" s="10"/>
      <c r="O22" s="10"/>
      <c r="P22" s="10"/>
      <c r="Q22" s="10"/>
      <c r="R22" s="10"/>
      <c r="S22" s="10"/>
      <c r="T22" s="10"/>
      <c r="U22" s="10"/>
      <c r="V22" s="10"/>
      <c r="W22" s="10"/>
      <c r="X22" s="10"/>
      <c r="Y22" s="10"/>
      <c r="Z22" s="10"/>
      <c r="AA22" s="10"/>
    </row>
    <row r="23" spans="1:27" ht="12.75" customHeight="1">
      <c r="A23" s="10"/>
      <c r="B23" s="10"/>
      <c r="C23" s="10"/>
      <c r="D23" s="109"/>
      <c r="E23" s="10"/>
      <c r="F23" s="10"/>
      <c r="G23" s="10"/>
      <c r="H23" s="10"/>
      <c r="I23" s="10"/>
      <c r="J23" s="109"/>
      <c r="K23" s="10"/>
      <c r="L23" s="10"/>
      <c r="M23" s="10"/>
      <c r="N23" s="10"/>
      <c r="O23" s="10"/>
      <c r="P23" s="10"/>
      <c r="Q23" s="10"/>
      <c r="R23" s="10"/>
      <c r="S23" s="10"/>
      <c r="T23" s="10"/>
      <c r="U23" s="10"/>
      <c r="V23" s="10"/>
      <c r="W23" s="10"/>
      <c r="X23" s="10"/>
      <c r="Y23" s="10"/>
      <c r="Z23" s="10"/>
      <c r="AA23" s="10"/>
    </row>
    <row r="24" spans="1:27" ht="12.75" customHeight="1">
      <c r="A24" s="10"/>
      <c r="H24" s="10"/>
      <c r="I24" s="10"/>
      <c r="J24" s="109"/>
      <c r="K24" s="10"/>
      <c r="L24" s="10"/>
      <c r="M24" s="10"/>
      <c r="N24" s="10"/>
      <c r="O24" s="10"/>
      <c r="P24" s="10"/>
      <c r="Q24" s="10"/>
      <c r="R24" s="10"/>
      <c r="S24" s="10"/>
      <c r="T24" s="10"/>
      <c r="U24" s="10"/>
      <c r="V24" s="10"/>
      <c r="W24" s="10"/>
      <c r="X24" s="10"/>
      <c r="Y24" s="10"/>
      <c r="Z24" s="10"/>
      <c r="AA24" s="10"/>
    </row>
    <row r="25" spans="1:27" ht="12.75" customHeight="1">
      <c r="A25" s="10"/>
      <c r="B25" s="10"/>
      <c r="C25" s="10"/>
      <c r="D25" s="109"/>
      <c r="E25" s="10"/>
      <c r="F25" s="10"/>
      <c r="G25" s="10"/>
      <c r="H25" s="10"/>
      <c r="I25" s="10"/>
      <c r="J25" s="109"/>
      <c r="K25" s="10"/>
      <c r="L25" s="10"/>
      <c r="M25" s="10"/>
      <c r="N25" s="10"/>
      <c r="O25" s="10"/>
      <c r="P25" s="10"/>
      <c r="Q25" s="10"/>
      <c r="R25" s="10"/>
      <c r="S25" s="10"/>
      <c r="T25" s="10"/>
      <c r="U25" s="10"/>
      <c r="V25" s="10"/>
      <c r="W25" s="10"/>
      <c r="X25" s="10"/>
      <c r="Y25" s="10"/>
      <c r="Z25" s="10"/>
      <c r="AA25" s="10"/>
    </row>
    <row r="26" spans="1:27" ht="12.75" customHeight="1">
      <c r="A26" s="10"/>
      <c r="B26" s="10"/>
      <c r="C26" s="10"/>
      <c r="D26" s="109"/>
      <c r="E26" s="10"/>
      <c r="F26" s="10"/>
      <c r="G26" s="10"/>
      <c r="H26" s="10"/>
      <c r="I26" s="10"/>
      <c r="J26" s="109"/>
      <c r="K26" s="10"/>
      <c r="L26" s="10"/>
      <c r="M26" s="10"/>
      <c r="N26" s="10"/>
      <c r="O26" s="10"/>
      <c r="P26" s="10"/>
      <c r="Q26" s="10"/>
      <c r="R26" s="10"/>
      <c r="S26" s="10"/>
      <c r="T26" s="10"/>
      <c r="U26" s="10"/>
      <c r="V26" s="10"/>
      <c r="W26" s="10"/>
      <c r="X26" s="10"/>
      <c r="Y26" s="10"/>
      <c r="Z26" s="10"/>
      <c r="AA26" s="10"/>
    </row>
    <row r="27" spans="1:27" ht="12.75" customHeight="1">
      <c r="A27" s="10"/>
      <c r="B27" s="10"/>
      <c r="C27" s="10"/>
      <c r="D27" s="109"/>
      <c r="E27" s="10"/>
      <c r="F27" s="10"/>
      <c r="G27" s="10"/>
      <c r="H27" s="10"/>
      <c r="I27" s="10"/>
      <c r="J27" s="109"/>
      <c r="K27" s="10"/>
      <c r="L27" s="10"/>
      <c r="M27" s="10"/>
      <c r="N27" s="10"/>
      <c r="O27" s="10"/>
      <c r="P27" s="10"/>
      <c r="Q27" s="10"/>
      <c r="R27" s="10"/>
      <c r="S27" s="10"/>
      <c r="T27" s="10"/>
      <c r="U27" s="10"/>
      <c r="V27" s="10"/>
      <c r="W27" s="10"/>
      <c r="X27" s="10"/>
      <c r="Y27" s="10"/>
      <c r="Z27" s="10"/>
      <c r="AA27" s="10"/>
    </row>
    <row r="28" spans="1:27" ht="12.75" customHeight="1">
      <c r="A28" s="10"/>
      <c r="B28" s="10"/>
      <c r="C28" s="10"/>
      <c r="D28" s="109"/>
      <c r="E28" s="10"/>
      <c r="F28" s="10"/>
      <c r="G28" s="10"/>
      <c r="H28" s="10"/>
      <c r="I28" s="10"/>
      <c r="J28" s="109"/>
      <c r="K28" s="10"/>
      <c r="L28" s="10"/>
      <c r="M28" s="10"/>
      <c r="N28" s="10"/>
      <c r="O28" s="10"/>
      <c r="P28" s="10"/>
      <c r="Q28" s="10"/>
      <c r="R28" s="10"/>
      <c r="S28" s="10"/>
      <c r="T28" s="10"/>
      <c r="U28" s="10"/>
      <c r="V28" s="10"/>
      <c r="W28" s="10"/>
      <c r="X28" s="10"/>
      <c r="Y28" s="10"/>
      <c r="Z28" s="10"/>
      <c r="AA28" s="10"/>
    </row>
    <row r="29" spans="1:27" ht="12.75" customHeight="1">
      <c r="A29" s="10"/>
      <c r="B29" s="10"/>
      <c r="C29" s="10"/>
      <c r="D29" s="109"/>
      <c r="E29" s="10"/>
      <c r="F29" s="10"/>
      <c r="G29" s="10"/>
      <c r="H29" s="10"/>
      <c r="I29" s="10"/>
      <c r="J29" s="109"/>
      <c r="K29" s="10"/>
      <c r="L29" s="10"/>
      <c r="M29" s="10"/>
      <c r="N29" s="10"/>
      <c r="O29" s="10"/>
      <c r="P29" s="10"/>
      <c r="Q29" s="10"/>
      <c r="R29" s="10"/>
      <c r="S29" s="10"/>
      <c r="T29" s="10"/>
      <c r="U29" s="10"/>
      <c r="V29" s="10"/>
      <c r="W29" s="10"/>
      <c r="X29" s="10"/>
      <c r="Y29" s="10"/>
      <c r="Z29" s="10"/>
      <c r="AA29" s="10"/>
    </row>
    <row r="30" spans="1:27" ht="12.75" customHeight="1">
      <c r="A30" s="10"/>
      <c r="B30" s="10"/>
      <c r="C30" s="10"/>
      <c r="D30" s="109"/>
      <c r="E30" s="10"/>
      <c r="F30" s="10"/>
      <c r="G30" s="10"/>
      <c r="H30" s="10"/>
      <c r="I30" s="10"/>
      <c r="J30" s="109"/>
      <c r="K30" s="10"/>
      <c r="L30" s="10"/>
      <c r="M30" s="10"/>
      <c r="N30" s="10"/>
      <c r="O30" s="10"/>
      <c r="P30" s="10"/>
      <c r="Q30" s="10"/>
      <c r="R30" s="10"/>
      <c r="S30" s="10"/>
      <c r="T30" s="10"/>
      <c r="U30" s="10"/>
      <c r="V30" s="10"/>
      <c r="W30" s="10"/>
      <c r="X30" s="10"/>
      <c r="Y30" s="10"/>
      <c r="Z30" s="10"/>
      <c r="AA30" s="10"/>
    </row>
    <row r="31" spans="1:27" ht="12.75" customHeight="1">
      <c r="A31" s="10"/>
      <c r="B31" s="10"/>
      <c r="C31" s="10"/>
      <c r="D31" s="109"/>
      <c r="E31" s="10"/>
      <c r="F31" s="10"/>
      <c r="G31" s="10"/>
      <c r="H31" s="10"/>
      <c r="I31" s="10"/>
      <c r="J31" s="109"/>
      <c r="K31" s="10"/>
      <c r="L31" s="10"/>
      <c r="M31" s="10"/>
      <c r="N31" s="10"/>
      <c r="O31" s="10"/>
      <c r="P31" s="10"/>
      <c r="Q31" s="10"/>
      <c r="R31" s="10"/>
      <c r="S31" s="10"/>
      <c r="T31" s="10"/>
      <c r="U31" s="10"/>
      <c r="V31" s="10"/>
      <c r="W31" s="10"/>
      <c r="X31" s="10"/>
      <c r="Y31" s="10"/>
      <c r="Z31" s="10"/>
      <c r="AA31" s="10"/>
    </row>
    <row r="32" spans="1:27" ht="12.75" customHeight="1">
      <c r="A32" s="10"/>
      <c r="B32" s="10"/>
      <c r="C32" s="10"/>
      <c r="D32" s="109"/>
      <c r="E32" s="10"/>
      <c r="F32" s="10"/>
      <c r="G32" s="10"/>
      <c r="H32" s="10"/>
      <c r="I32" s="10"/>
      <c r="J32" s="109"/>
      <c r="K32" s="10"/>
      <c r="L32" s="10"/>
      <c r="M32" s="10"/>
      <c r="N32" s="10"/>
      <c r="O32" s="10"/>
      <c r="P32" s="10"/>
      <c r="Q32" s="10"/>
      <c r="R32" s="10"/>
      <c r="S32" s="10"/>
      <c r="T32" s="10"/>
      <c r="U32" s="10"/>
      <c r="V32" s="10"/>
      <c r="W32" s="10"/>
      <c r="X32" s="10"/>
      <c r="Y32" s="10"/>
      <c r="Z32" s="10"/>
      <c r="AA32" s="10"/>
    </row>
    <row r="33" spans="1:27" ht="12.75" customHeight="1">
      <c r="A33" s="10"/>
      <c r="B33" s="10"/>
      <c r="C33" s="10"/>
      <c r="D33" s="109"/>
      <c r="E33" s="10"/>
      <c r="F33" s="10"/>
      <c r="G33" s="10"/>
      <c r="H33" s="10"/>
      <c r="I33" s="10"/>
      <c r="J33" s="109"/>
      <c r="K33" s="10"/>
      <c r="L33" s="10"/>
      <c r="M33" s="10"/>
      <c r="N33" s="10"/>
      <c r="O33" s="10"/>
      <c r="P33" s="10"/>
      <c r="Q33" s="10"/>
      <c r="R33" s="10"/>
      <c r="S33" s="10"/>
      <c r="T33" s="10"/>
      <c r="U33" s="10"/>
      <c r="V33" s="10"/>
      <c r="W33" s="10"/>
      <c r="X33" s="10"/>
      <c r="Y33" s="10"/>
      <c r="Z33" s="10"/>
      <c r="AA33" s="10"/>
    </row>
    <row r="34" spans="1:27" ht="12.75" customHeight="1">
      <c r="A34" s="10"/>
      <c r="B34" s="10"/>
      <c r="C34" s="10"/>
      <c r="D34" s="109"/>
      <c r="E34" s="10"/>
      <c r="F34" s="10"/>
      <c r="G34" s="10"/>
      <c r="H34" s="10"/>
      <c r="I34" s="10"/>
      <c r="J34" s="109"/>
      <c r="K34" s="10"/>
      <c r="L34" s="10"/>
      <c r="M34" s="10"/>
      <c r="N34" s="10"/>
      <c r="O34" s="10"/>
      <c r="P34" s="10"/>
      <c r="Q34" s="10"/>
      <c r="R34" s="10"/>
      <c r="S34" s="10"/>
      <c r="T34" s="10"/>
      <c r="U34" s="10"/>
      <c r="V34" s="10"/>
      <c r="W34" s="10"/>
      <c r="X34" s="10"/>
      <c r="Y34" s="10"/>
      <c r="Z34" s="10"/>
      <c r="AA34" s="10"/>
    </row>
    <row r="35" spans="1:27" ht="12.75" customHeight="1">
      <c r="A35" s="10"/>
      <c r="B35" s="10"/>
      <c r="C35" s="10"/>
      <c r="D35" s="109"/>
      <c r="E35" s="10"/>
      <c r="F35" s="10"/>
      <c r="G35" s="10"/>
      <c r="H35" s="10"/>
      <c r="I35" s="10"/>
      <c r="J35" s="109"/>
      <c r="K35" s="10"/>
      <c r="L35" s="10"/>
      <c r="M35" s="10"/>
      <c r="N35" s="10"/>
      <c r="O35" s="10"/>
      <c r="P35" s="10"/>
      <c r="Q35" s="10"/>
      <c r="R35" s="10"/>
      <c r="S35" s="10"/>
      <c r="T35" s="10"/>
      <c r="U35" s="10"/>
      <c r="V35" s="10"/>
      <c r="W35" s="10"/>
      <c r="X35" s="10"/>
      <c r="Y35" s="10"/>
      <c r="Z35" s="10"/>
      <c r="AA35" s="10"/>
    </row>
    <row r="36" spans="1:27" ht="12.75" customHeight="1">
      <c r="A36" s="10"/>
      <c r="B36" s="10"/>
      <c r="C36" s="10"/>
      <c r="D36" s="109"/>
      <c r="E36" s="10"/>
      <c r="F36" s="10"/>
      <c r="G36" s="10"/>
      <c r="H36" s="10"/>
      <c r="I36" s="10"/>
      <c r="J36" s="109"/>
      <c r="K36" s="10"/>
      <c r="L36" s="10"/>
      <c r="M36" s="10"/>
      <c r="N36" s="10"/>
      <c r="O36" s="10"/>
      <c r="P36" s="10"/>
      <c r="Q36" s="10"/>
      <c r="R36" s="10"/>
      <c r="S36" s="10"/>
      <c r="T36" s="10"/>
      <c r="U36" s="10"/>
      <c r="V36" s="10"/>
      <c r="W36" s="10"/>
      <c r="X36" s="10"/>
      <c r="Y36" s="10"/>
      <c r="Z36" s="10"/>
      <c r="AA36" s="10"/>
    </row>
    <row r="37" spans="1:27"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F100"/>
  <sheetViews>
    <sheetView workbookViewId="0">
      <pane xSplit="1" topLeftCell="B1" activePane="topRight" state="frozen"/>
      <selection pane="topRight" activeCell="E39" sqref="E39"/>
    </sheetView>
  </sheetViews>
  <sheetFormatPr defaultColWidth="17.140625" defaultRowHeight="12.75" customHeight="1"/>
  <cols>
    <col min="1" max="1" width="22" style="12" bestFit="1" customWidth="1"/>
    <col min="2" max="6" width="20.5703125" style="10" customWidth="1"/>
    <col min="7" max="16384" width="17.140625" style="12"/>
  </cols>
  <sheetData>
    <row r="1" spans="1:6" s="9" customFormat="1" ht="60.75" customHeight="1">
      <c r="B1" s="10" t="s">
        <v>37</v>
      </c>
      <c r="C1" s="11" t="s">
        <v>38</v>
      </c>
      <c r="D1" s="10" t="s">
        <v>39</v>
      </c>
      <c r="E1" s="11" t="s">
        <v>40</v>
      </c>
      <c r="F1" s="10" t="s">
        <v>41</v>
      </c>
    </row>
    <row r="2" spans="1:6" ht="12.75" customHeight="1">
      <c r="A2" s="12" t="s">
        <v>42</v>
      </c>
      <c r="B2" s="13">
        <v>0.38350000000000001</v>
      </c>
      <c r="C2" s="11">
        <v>6490</v>
      </c>
      <c r="D2" s="13">
        <v>7.1599999999999997E-2</v>
      </c>
      <c r="E2" s="11">
        <v>771.4</v>
      </c>
      <c r="F2" s="13">
        <v>6.4899999999999999E-2</v>
      </c>
    </row>
    <row r="3" spans="1:6" ht="12.75" customHeight="1">
      <c r="A3" s="12" t="s">
        <v>43</v>
      </c>
      <c r="B3" s="13">
        <v>1.2500000000000001E-2</v>
      </c>
      <c r="C3" s="11">
        <v>1501</v>
      </c>
      <c r="D3" s="13">
        <v>1.66E-2</v>
      </c>
      <c r="E3" s="11">
        <v>80.3</v>
      </c>
      <c r="F3" s="13">
        <v>6.7999999999999996E-3</v>
      </c>
    </row>
    <row r="4" spans="1:6" ht="12.75" customHeight="1">
      <c r="A4" s="12" t="s">
        <v>44</v>
      </c>
      <c r="B4" s="13">
        <v>4.0000000000000002E-4</v>
      </c>
      <c r="C4" s="11">
        <v>818</v>
      </c>
      <c r="D4" s="13">
        <v>8.9999999999999993E-3</v>
      </c>
      <c r="E4" s="11">
        <v>7</v>
      </c>
      <c r="F4" s="13">
        <v>5.9999999999999995E-4</v>
      </c>
    </row>
    <row r="5" spans="1:6" ht="12.75" customHeight="1">
      <c r="A5" s="12" t="s">
        <v>45</v>
      </c>
      <c r="B5" s="13">
        <v>0.12239999999999999</v>
      </c>
      <c r="C5" s="11">
        <v>267</v>
      </c>
      <c r="D5" s="13">
        <v>2.8999999999999998E-3</v>
      </c>
      <c r="E5" s="11">
        <v>70.599999999999994</v>
      </c>
      <c r="F5" s="20">
        <v>5.8999999999999999E-3</v>
      </c>
    </row>
    <row r="6" spans="1:6" ht="12.75" customHeight="1">
      <c r="A6" s="12" t="s">
        <v>46</v>
      </c>
      <c r="B6" s="13">
        <v>5.5399999999999998E-2</v>
      </c>
      <c r="C6" s="11">
        <v>468</v>
      </c>
      <c r="D6" s="13">
        <v>5.1999999999999998E-3</v>
      </c>
      <c r="E6" s="11">
        <v>261.2</v>
      </c>
      <c r="F6" s="13">
        <v>2.1999999999999999E-2</v>
      </c>
    </row>
    <row r="7" spans="1:6" ht="12.75" customHeight="1">
      <c r="A7" s="12" t="s">
        <v>47</v>
      </c>
      <c r="B7" s="13">
        <v>-1E-4</v>
      </c>
      <c r="C7" s="11">
        <v>-649</v>
      </c>
      <c r="D7" s="13">
        <v>-7.1999999999999998E-3</v>
      </c>
      <c r="E7" s="11">
        <v>18.3</v>
      </c>
      <c r="F7" s="13">
        <v>1.5E-3</v>
      </c>
    </row>
    <row r="8" spans="1:6" ht="12.75" customHeight="1">
      <c r="A8" s="12" t="s">
        <v>48</v>
      </c>
      <c r="B8" s="13">
        <v>3.5000000000000001E-3</v>
      </c>
      <c r="C8" s="11">
        <v>1023</v>
      </c>
      <c r="D8" s="13">
        <v>1.1299999999999999E-2</v>
      </c>
      <c r="E8" s="11">
        <v>90.1</v>
      </c>
      <c r="F8" s="13">
        <v>7.6E-3</v>
      </c>
    </row>
    <row r="9" spans="1:6" ht="12.75" customHeight="1">
      <c r="A9" s="12" t="s">
        <v>49</v>
      </c>
      <c r="B9" s="13">
        <v>0.17199999999999999</v>
      </c>
      <c r="C9" s="11">
        <v>2298</v>
      </c>
      <c r="D9" s="13">
        <v>2.5399999999999999E-2</v>
      </c>
      <c r="E9" s="11">
        <v>441.6</v>
      </c>
      <c r="F9" s="13">
        <v>3.7199999999999997E-2</v>
      </c>
    </row>
    <row r="10" spans="1:6" ht="12.75" customHeight="1">
      <c r="A10" s="12" t="s">
        <v>50</v>
      </c>
      <c r="B10" s="13">
        <v>6.1199999999999997E-2</v>
      </c>
      <c r="C10" s="11">
        <v>1376</v>
      </c>
      <c r="D10" s="13">
        <v>1.52E-2</v>
      </c>
      <c r="E10" s="11">
        <v>138.4</v>
      </c>
      <c r="F10" s="13">
        <v>1.1599999999999999E-2</v>
      </c>
    </row>
    <row r="11" spans="1:6" ht="12.75" customHeight="1">
      <c r="A11" s="12" t="s">
        <v>51</v>
      </c>
      <c r="B11" s="13" t="s">
        <v>52</v>
      </c>
      <c r="C11" s="11">
        <v>3508</v>
      </c>
      <c r="D11" s="13">
        <v>3.8699999999999998E-2</v>
      </c>
      <c r="E11" s="11">
        <v>681.5</v>
      </c>
      <c r="F11" s="13">
        <v>5.74E-2</v>
      </c>
    </row>
    <row r="12" spans="1:6" ht="12.75" customHeight="1">
      <c r="A12" s="12" t="s">
        <v>53</v>
      </c>
      <c r="B12" s="13">
        <v>0.2369</v>
      </c>
      <c r="C12" s="11">
        <v>1703.44</v>
      </c>
      <c r="D12" s="13">
        <v>1.8800000000000001E-2</v>
      </c>
      <c r="E12" s="11">
        <v>533.5</v>
      </c>
      <c r="F12" s="13">
        <v>4.4900000000000002E-2</v>
      </c>
    </row>
    <row r="13" spans="1:6" ht="12.75" customHeight="1">
      <c r="A13" s="12" t="s">
        <v>54</v>
      </c>
      <c r="B13" s="13"/>
      <c r="C13" s="11"/>
      <c r="D13" s="13"/>
      <c r="E13" s="11"/>
      <c r="F13" s="13">
        <v>1.9E-3</v>
      </c>
    </row>
    <row r="14" spans="1:6" ht="12.75" customHeight="1">
      <c r="A14" s="12" t="s">
        <v>55</v>
      </c>
      <c r="B14" s="13">
        <v>5.0000000000000001E-4</v>
      </c>
      <c r="C14" s="11">
        <v>378.77</v>
      </c>
      <c r="D14" s="13">
        <v>4.1999999999999997E-3</v>
      </c>
      <c r="E14" s="11">
        <v>168.1</v>
      </c>
      <c r="F14" s="13">
        <v>1.41E-2</v>
      </c>
    </row>
    <row r="15" spans="1:6" ht="12.75" customHeight="1">
      <c r="A15" s="12" t="s">
        <v>56</v>
      </c>
      <c r="B15" s="13">
        <v>2.1499999999999998E-2</v>
      </c>
      <c r="C15" s="11">
        <v>1871.49</v>
      </c>
      <c r="D15" s="13">
        <v>2.06E-2</v>
      </c>
      <c r="E15" s="11">
        <v>299.10000000000002</v>
      </c>
      <c r="F15" s="13">
        <v>2.52E-2</v>
      </c>
    </row>
    <row r="16" spans="1:6" ht="12.75" customHeight="1">
      <c r="A16" s="12" t="s">
        <v>57</v>
      </c>
      <c r="B16" s="13">
        <v>7.1199999999999999E-2</v>
      </c>
      <c r="C16" s="11">
        <v>2475.6799999999998</v>
      </c>
      <c r="D16" s="13">
        <v>2.7300000000000001E-2</v>
      </c>
      <c r="E16" s="11">
        <v>536.9</v>
      </c>
      <c r="F16" s="13">
        <v>4.5199999999999997E-2</v>
      </c>
    </row>
    <row r="17" spans="1:6" ht="12.75" customHeight="1">
      <c r="A17" s="12" t="s">
        <v>58</v>
      </c>
      <c r="B17" s="13">
        <v>0.43980000000000002</v>
      </c>
      <c r="C17" s="11">
        <v>609.84</v>
      </c>
      <c r="D17" s="13">
        <v>6.7000000000000002E-3</v>
      </c>
      <c r="E17" s="11">
        <v>99.4</v>
      </c>
      <c r="F17" s="13">
        <v>8.3999999999999995E-3</v>
      </c>
    </row>
    <row r="18" spans="1:6" ht="12.75" customHeight="1">
      <c r="A18" s="12" t="s">
        <v>59</v>
      </c>
      <c r="B18" s="13">
        <v>5.2299999999999999E-2</v>
      </c>
      <c r="C18" s="11">
        <v>886.16</v>
      </c>
      <c r="D18" s="13">
        <v>9.7999999999999997E-3</v>
      </c>
      <c r="E18" s="11">
        <v>51.2</v>
      </c>
      <c r="F18" s="13">
        <v>4.3E-3</v>
      </c>
    </row>
    <row r="19" spans="1:6" ht="12.75" customHeight="1">
      <c r="A19" s="12" t="s">
        <v>60</v>
      </c>
      <c r="B19" s="13">
        <v>0.1082</v>
      </c>
      <c r="C19" s="11">
        <v>639.46</v>
      </c>
      <c r="D19" s="13">
        <v>7.1000000000000004E-3</v>
      </c>
      <c r="E19" s="11">
        <v>180.9</v>
      </c>
      <c r="F19" s="13">
        <v>1.52E-2</v>
      </c>
    </row>
    <row r="20" spans="1:6" ht="12.75" customHeight="1">
      <c r="A20" s="12" t="s">
        <v>61</v>
      </c>
      <c r="B20" s="13">
        <v>1.5900000000000001E-2</v>
      </c>
      <c r="C20" s="11">
        <v>3212.51</v>
      </c>
      <c r="D20" s="13">
        <v>3.5400000000000001E-2</v>
      </c>
      <c r="E20" s="11">
        <v>1426.2</v>
      </c>
      <c r="F20" s="13">
        <v>0.1201</v>
      </c>
    </row>
    <row r="21" spans="1:6" ht="12.75" customHeight="1">
      <c r="A21" s="12" t="s">
        <v>62</v>
      </c>
      <c r="B21" s="13" t="s">
        <v>52</v>
      </c>
      <c r="C21" s="11">
        <v>984.53</v>
      </c>
      <c r="D21" s="13">
        <v>1.09E-2</v>
      </c>
      <c r="E21" s="11">
        <v>1106.8</v>
      </c>
      <c r="F21" s="13">
        <v>9.3200000000000005E-2</v>
      </c>
    </row>
    <row r="22" spans="1:6" ht="12.75" customHeight="1">
      <c r="A22" s="12" t="s">
        <v>63</v>
      </c>
      <c r="B22" s="13" t="s">
        <v>52</v>
      </c>
      <c r="C22" s="11">
        <v>1085.47</v>
      </c>
      <c r="D22" s="13">
        <v>1.2E-2</v>
      </c>
      <c r="E22" s="11">
        <v>482.8</v>
      </c>
      <c r="F22" s="13">
        <v>4.0599999999999997E-2</v>
      </c>
    </row>
    <row r="23" spans="1:6" ht="12.75" customHeight="1">
      <c r="A23" s="12" t="s">
        <v>64</v>
      </c>
      <c r="B23" s="13">
        <v>1.0999999999999999E-2</v>
      </c>
      <c r="C23" s="11">
        <v>602.66999999999996</v>
      </c>
      <c r="D23" s="13">
        <v>6.6E-3</v>
      </c>
      <c r="E23" s="11">
        <v>135.5</v>
      </c>
      <c r="F23" s="13">
        <v>1.14E-2</v>
      </c>
    </row>
    <row r="24" spans="1:6" ht="12.75" customHeight="1">
      <c r="A24" s="12" t="s">
        <v>65</v>
      </c>
      <c r="B24" s="13">
        <v>1.8100000000000002E-2</v>
      </c>
      <c r="C24" s="11">
        <v>1074.25</v>
      </c>
      <c r="D24" s="13">
        <v>1.1900000000000001E-2</v>
      </c>
      <c r="E24" s="11">
        <v>562.29999999999995</v>
      </c>
      <c r="F24" s="13">
        <v>4.7300000000000002E-2</v>
      </c>
    </row>
    <row r="25" spans="1:6" ht="12.75" customHeight="1">
      <c r="A25" s="12" t="s">
        <v>66</v>
      </c>
      <c r="B25" s="13">
        <v>3.3999999999999998E-3</v>
      </c>
      <c r="C25" s="11">
        <v>197.46</v>
      </c>
      <c r="D25" s="13">
        <v>2.2000000000000001E-3</v>
      </c>
      <c r="E25" s="11">
        <v>128.80000000000001</v>
      </c>
      <c r="F25" s="13">
        <v>1.0800000000000001E-2</v>
      </c>
    </row>
    <row r="26" spans="1:6" ht="12.75" customHeight="1">
      <c r="A26" s="12" t="s">
        <v>67</v>
      </c>
      <c r="B26" s="13">
        <v>4.1000000000000003E-3</v>
      </c>
      <c r="C26" s="11">
        <v>3198.92</v>
      </c>
      <c r="D26" s="13">
        <v>3.5299999999999998E-2</v>
      </c>
      <c r="E26" s="11">
        <v>56.8</v>
      </c>
      <c r="F26" s="13">
        <v>4.7999999999999996E-3</v>
      </c>
    </row>
    <row r="27" spans="1:6" ht="12.75" customHeight="1">
      <c r="A27" s="12" t="s">
        <v>68</v>
      </c>
      <c r="B27" s="13">
        <v>8.8700000000000001E-2</v>
      </c>
      <c r="C27" s="11">
        <v>1579.75</v>
      </c>
      <c r="D27" s="13">
        <v>1.7399999999999999E-2</v>
      </c>
      <c r="E27" s="11">
        <v>56.2</v>
      </c>
      <c r="F27" s="13">
        <v>4.7000000000000002E-3</v>
      </c>
    </row>
    <row r="28" spans="1:6" ht="12.75" customHeight="1">
      <c r="A28" s="12" t="s">
        <v>69</v>
      </c>
      <c r="B28" s="13" t="s">
        <v>52</v>
      </c>
      <c r="C28" s="11">
        <v>2357.4499999999998</v>
      </c>
      <c r="D28" s="13">
        <v>2.5999999999999999E-2</v>
      </c>
      <c r="E28" s="11">
        <v>849.2</v>
      </c>
      <c r="F28" s="13">
        <v>7.1499999999999994E-2</v>
      </c>
    </row>
    <row r="29" spans="1:6" ht="12.75" customHeight="1">
      <c r="A29" s="12" t="s">
        <v>70</v>
      </c>
      <c r="B29" s="13">
        <v>1.4999999999999999E-2</v>
      </c>
      <c r="C29" s="11">
        <v>402.93</v>
      </c>
      <c r="D29" s="13">
        <v>4.4000000000000003E-3</v>
      </c>
      <c r="E29" s="11">
        <v>223</v>
      </c>
      <c r="F29" s="13">
        <v>1.8800000000000001E-2</v>
      </c>
    </row>
    <row r="30" spans="1:6" ht="12.75" customHeight="1">
      <c r="A30" s="12" t="s">
        <v>71</v>
      </c>
      <c r="B30" s="13">
        <v>8.3299999999999999E-2</v>
      </c>
      <c r="C30" s="11">
        <v>715.2</v>
      </c>
      <c r="D30" s="13">
        <v>7.9000000000000008E-3</v>
      </c>
      <c r="E30" s="11">
        <v>162.6</v>
      </c>
      <c r="F30" s="13">
        <v>1.37E-2</v>
      </c>
    </row>
    <row r="31" spans="1:6" ht="12.75" customHeight="1">
      <c r="C31" s="11"/>
      <c r="E31" s="11"/>
    </row>
    <row r="32" spans="1:6" ht="12.75" customHeight="1">
      <c r="C32" s="11"/>
      <c r="E32" s="11"/>
    </row>
    <row r="33" spans="3:5" ht="12.75" customHeight="1">
      <c r="C33" s="11"/>
      <c r="E33" s="11"/>
    </row>
    <row r="34" spans="3:5" ht="12.75" customHeight="1">
      <c r="C34" s="11"/>
      <c r="E34" s="11"/>
    </row>
    <row r="35" spans="3:5" ht="12.75" customHeight="1">
      <c r="C35" s="11"/>
      <c r="E35" s="11"/>
    </row>
    <row r="36" spans="3:5" ht="12.75" customHeight="1">
      <c r="C36" s="11"/>
      <c r="E36" s="11"/>
    </row>
    <row r="37" spans="3:5" ht="12.75" customHeight="1">
      <c r="C37" s="11"/>
      <c r="E37" s="11"/>
    </row>
    <row r="38" spans="3:5" ht="12.75" customHeight="1">
      <c r="C38" s="11"/>
      <c r="E38" s="11"/>
    </row>
    <row r="39" spans="3:5" ht="12.75" customHeight="1">
      <c r="C39" s="11"/>
      <c r="E39" s="11"/>
    </row>
    <row r="40" spans="3:5" ht="12.75" customHeight="1">
      <c r="C40" s="11"/>
      <c r="E40" s="11"/>
    </row>
    <row r="41" spans="3:5" ht="12.75" customHeight="1">
      <c r="C41" s="11"/>
      <c r="E41" s="11"/>
    </row>
    <row r="42" spans="3:5" ht="12.75" customHeight="1">
      <c r="C42" s="11"/>
      <c r="E42" s="11"/>
    </row>
    <row r="43" spans="3:5" ht="12.75" customHeight="1">
      <c r="C43" s="11"/>
      <c r="E43" s="11"/>
    </row>
    <row r="44" spans="3:5" ht="12.75" customHeight="1">
      <c r="C44" s="11"/>
      <c r="E44" s="11"/>
    </row>
    <row r="45" spans="3:5" ht="12.75" customHeight="1">
      <c r="C45" s="11"/>
      <c r="E45" s="11"/>
    </row>
    <row r="46" spans="3:5" ht="12.75" customHeight="1">
      <c r="C46" s="11"/>
      <c r="E46" s="11"/>
    </row>
    <row r="47" spans="3:5" ht="12.75" customHeight="1">
      <c r="C47" s="11"/>
      <c r="E47" s="11"/>
    </row>
    <row r="48" spans="3:5" ht="12.75" customHeight="1">
      <c r="C48" s="11"/>
      <c r="E48" s="11"/>
    </row>
    <row r="49" spans="3:5" ht="12.75" customHeight="1">
      <c r="C49" s="11"/>
      <c r="E49" s="11"/>
    </row>
    <row r="50" spans="3:5" ht="12.75" customHeight="1">
      <c r="C50" s="11"/>
      <c r="E50" s="11"/>
    </row>
    <row r="51" spans="3:5" ht="12.75" customHeight="1">
      <c r="C51" s="11"/>
      <c r="E51" s="11"/>
    </row>
    <row r="52" spans="3:5" ht="12.75" customHeight="1">
      <c r="C52" s="11"/>
      <c r="E52" s="11"/>
    </row>
    <row r="53" spans="3:5" ht="12.75" customHeight="1">
      <c r="C53" s="11"/>
      <c r="E53" s="11"/>
    </row>
    <row r="54" spans="3:5" ht="12.75" customHeight="1">
      <c r="C54" s="11"/>
      <c r="E54" s="11"/>
    </row>
    <row r="55" spans="3:5" ht="12.75" customHeight="1">
      <c r="C55" s="11"/>
      <c r="E55" s="11"/>
    </row>
    <row r="56" spans="3:5" ht="12.75" customHeight="1">
      <c r="C56" s="11"/>
      <c r="E56" s="11"/>
    </row>
    <row r="57" spans="3:5" ht="12.75" customHeight="1">
      <c r="C57" s="11"/>
      <c r="E57" s="11"/>
    </row>
    <row r="58" spans="3:5" ht="12.75" customHeight="1">
      <c r="C58" s="11"/>
      <c r="E58" s="11"/>
    </row>
    <row r="59" spans="3:5" ht="12.75" customHeight="1">
      <c r="C59" s="11"/>
      <c r="E59" s="11"/>
    </row>
    <row r="60" spans="3:5" ht="12.75" customHeight="1">
      <c r="C60" s="11"/>
      <c r="E60" s="11"/>
    </row>
    <row r="61" spans="3:5" ht="12.75" customHeight="1">
      <c r="C61" s="11"/>
      <c r="E61" s="11"/>
    </row>
    <row r="62" spans="3:5" ht="12.75" customHeight="1">
      <c r="C62" s="11"/>
      <c r="E62" s="11"/>
    </row>
    <row r="63" spans="3:5" ht="12.75" customHeight="1">
      <c r="C63" s="11"/>
      <c r="E63" s="11"/>
    </row>
    <row r="64" spans="3:5" ht="12.75" customHeight="1">
      <c r="C64" s="11"/>
      <c r="E64" s="11"/>
    </row>
    <row r="65" spans="3:5" ht="12.75" customHeight="1">
      <c r="C65" s="11"/>
      <c r="E65" s="11"/>
    </row>
    <row r="66" spans="3:5" ht="12.75" customHeight="1">
      <c r="C66" s="11"/>
      <c r="E66" s="11"/>
    </row>
    <row r="67" spans="3:5" ht="12.75" customHeight="1">
      <c r="C67" s="11"/>
      <c r="E67" s="11"/>
    </row>
    <row r="68" spans="3:5" ht="12.75" customHeight="1">
      <c r="C68" s="11"/>
      <c r="E68" s="11"/>
    </row>
    <row r="69" spans="3:5" ht="12.75" customHeight="1">
      <c r="C69" s="11"/>
      <c r="E69" s="11"/>
    </row>
    <row r="70" spans="3:5" ht="12.75" customHeight="1">
      <c r="C70" s="11"/>
      <c r="E70" s="11"/>
    </row>
    <row r="71" spans="3:5" ht="12.75" customHeight="1">
      <c r="C71" s="11"/>
      <c r="E71" s="11"/>
    </row>
    <row r="72" spans="3:5" ht="12.75" customHeight="1">
      <c r="C72" s="11"/>
      <c r="E72" s="11"/>
    </row>
    <row r="73" spans="3:5" ht="12.75" customHeight="1">
      <c r="C73" s="11"/>
      <c r="E73" s="11"/>
    </row>
    <row r="74" spans="3:5" ht="12.75" customHeight="1">
      <c r="C74" s="11"/>
      <c r="E74" s="11"/>
    </row>
    <row r="75" spans="3:5" ht="12.75" customHeight="1">
      <c r="C75" s="11"/>
      <c r="E75" s="11"/>
    </row>
    <row r="76" spans="3:5" ht="12.75" customHeight="1">
      <c r="C76" s="11"/>
      <c r="E76" s="11"/>
    </row>
    <row r="77" spans="3:5" ht="12.75" customHeight="1">
      <c r="C77" s="11"/>
      <c r="E77" s="11"/>
    </row>
    <row r="78" spans="3:5" ht="12.75" customHeight="1">
      <c r="C78" s="11"/>
      <c r="E78" s="11"/>
    </row>
    <row r="79" spans="3:5" ht="12.75" customHeight="1">
      <c r="C79" s="11"/>
      <c r="E79" s="11"/>
    </row>
    <row r="80" spans="3:5" ht="12.75" customHeight="1">
      <c r="C80" s="11"/>
      <c r="E80" s="11"/>
    </row>
    <row r="81" spans="3:5" ht="12.75" customHeight="1">
      <c r="C81" s="11"/>
      <c r="E81" s="11"/>
    </row>
    <row r="82" spans="3:5" ht="12.75" customHeight="1">
      <c r="C82" s="11"/>
      <c r="E82" s="11"/>
    </row>
    <row r="83" spans="3:5" ht="12.75" customHeight="1">
      <c r="C83" s="11"/>
      <c r="E83" s="11"/>
    </row>
    <row r="84" spans="3:5" ht="12.75" customHeight="1">
      <c r="C84" s="11"/>
      <c r="E84" s="11"/>
    </row>
    <row r="85" spans="3:5" ht="12.75" customHeight="1">
      <c r="C85" s="11"/>
      <c r="E85" s="11"/>
    </row>
    <row r="86" spans="3:5" ht="12.75" customHeight="1">
      <c r="C86" s="11"/>
      <c r="E86" s="11"/>
    </row>
    <row r="87" spans="3:5" ht="12.75" customHeight="1">
      <c r="C87" s="11"/>
      <c r="E87" s="11"/>
    </row>
    <row r="88" spans="3:5" ht="12.75" customHeight="1">
      <c r="C88" s="11"/>
      <c r="E88" s="11"/>
    </row>
    <row r="89" spans="3:5" ht="12.75" customHeight="1">
      <c r="C89" s="11"/>
      <c r="E89" s="11"/>
    </row>
    <row r="90" spans="3:5" ht="12.75" customHeight="1">
      <c r="C90" s="11"/>
      <c r="E90" s="11"/>
    </row>
    <row r="91" spans="3:5" ht="12.75" customHeight="1">
      <c r="C91" s="11"/>
      <c r="E91" s="11"/>
    </row>
    <row r="92" spans="3:5" ht="12.75" customHeight="1">
      <c r="C92" s="11"/>
      <c r="E92" s="11"/>
    </row>
    <row r="93" spans="3:5" ht="12.75" customHeight="1">
      <c r="C93" s="11"/>
      <c r="E93" s="11"/>
    </row>
    <row r="94" spans="3:5" ht="12.75" customHeight="1">
      <c r="C94" s="11"/>
      <c r="E94" s="11"/>
    </row>
    <row r="95" spans="3:5" ht="12.75" customHeight="1">
      <c r="C95" s="11"/>
      <c r="E95" s="11"/>
    </row>
    <row r="96" spans="3:5" ht="12.75" customHeight="1">
      <c r="C96" s="11"/>
      <c r="E96" s="11"/>
    </row>
    <row r="97" spans="3:5" ht="12.75" customHeight="1">
      <c r="C97" s="11"/>
      <c r="E97" s="11"/>
    </row>
    <row r="98" spans="3:5" ht="12.75" customHeight="1">
      <c r="C98" s="11"/>
      <c r="E98" s="11"/>
    </row>
    <row r="99" spans="3:5" ht="12.75" customHeight="1">
      <c r="C99" s="11"/>
      <c r="E99" s="11"/>
    </row>
    <row r="100" spans="3:5" ht="12.75" customHeight="1">
      <c r="C100" s="11"/>
      <c r="E10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H47"/>
  <sheetViews>
    <sheetView workbookViewId="0">
      <pane ySplit="1" topLeftCell="A5" activePane="bottomLeft" state="frozen"/>
      <selection pane="bottomLeft" activeCell="I38" sqref="I38"/>
    </sheetView>
  </sheetViews>
  <sheetFormatPr defaultColWidth="17.140625" defaultRowHeight="12.75" customHeight="1"/>
  <cols>
    <col min="1" max="1" width="44.7109375" style="12" customWidth="1"/>
    <col min="2" max="2" width="13.42578125" style="12" customWidth="1"/>
    <col min="3" max="3" width="19.7109375" style="34" bestFit="1" customWidth="1"/>
    <col min="4" max="4" width="15" style="34" bestFit="1" customWidth="1"/>
    <col min="5" max="5" width="25" style="34" bestFit="1" customWidth="1"/>
    <col min="6" max="6" width="18" style="34" bestFit="1" customWidth="1"/>
    <col min="7" max="7" width="8" style="12" bestFit="1" customWidth="1"/>
    <col min="8" max="16384" width="17.140625" style="12"/>
  </cols>
  <sheetData>
    <row r="1" spans="1:8" ht="12.75" customHeight="1">
      <c r="A1" s="27"/>
      <c r="B1" s="27" t="s">
        <v>754</v>
      </c>
      <c r="C1" s="28" t="s">
        <v>91</v>
      </c>
      <c r="D1" s="28" t="s">
        <v>76</v>
      </c>
      <c r="E1" s="28" t="s">
        <v>77</v>
      </c>
      <c r="F1" s="28" t="s">
        <v>139</v>
      </c>
      <c r="H1" s="12" t="s">
        <v>755</v>
      </c>
    </row>
    <row r="2" spans="1:8" ht="12.75" customHeight="1">
      <c r="A2" s="27" t="s">
        <v>78</v>
      </c>
      <c r="B2" s="27" t="s">
        <v>2</v>
      </c>
      <c r="C2" s="29">
        <v>9.1008639999999996</v>
      </c>
      <c r="D2" s="30">
        <v>3.532483</v>
      </c>
      <c r="E2" s="30">
        <v>5.5683809999999996</v>
      </c>
      <c r="F2" s="31">
        <f t="shared" ref="F2:F11" si="0">SUM(D2/C2)</f>
        <v>0.38814809231299358</v>
      </c>
      <c r="H2" s="12">
        <v>5</v>
      </c>
    </row>
    <row r="3" spans="1:8" ht="12.75" customHeight="1">
      <c r="A3" s="27" t="s">
        <v>79</v>
      </c>
      <c r="B3" s="27" t="s">
        <v>3</v>
      </c>
      <c r="C3" s="29">
        <v>7.6293309999999996</v>
      </c>
      <c r="D3" s="30">
        <v>2.9012099999999998</v>
      </c>
      <c r="E3" s="30">
        <v>4.7281209999999998</v>
      </c>
      <c r="F3" s="31">
        <f t="shared" si="0"/>
        <v>0.38027056369686935</v>
      </c>
      <c r="H3" s="12">
        <v>7</v>
      </c>
    </row>
    <row r="4" spans="1:8" ht="12.75" customHeight="1">
      <c r="A4" s="27" t="s">
        <v>80</v>
      </c>
      <c r="B4" s="27" t="s">
        <v>4</v>
      </c>
      <c r="C4" s="29">
        <v>27.858141</v>
      </c>
      <c r="D4" s="30">
        <v>9.8478060000000003</v>
      </c>
      <c r="E4" s="30">
        <v>18.010335000000001</v>
      </c>
      <c r="F4" s="31">
        <f t="shared" si="0"/>
        <v>0.35349831849871105</v>
      </c>
      <c r="H4" s="12">
        <v>3</v>
      </c>
    </row>
    <row r="5" spans="1:8" ht="12.75" customHeight="1">
      <c r="A5" s="27" t="s">
        <v>81</v>
      </c>
      <c r="B5" s="27" t="s">
        <v>5</v>
      </c>
      <c r="C5" s="29">
        <v>38.015050000000002</v>
      </c>
      <c r="D5" s="30">
        <v>23.989706999999999</v>
      </c>
      <c r="E5" s="30">
        <v>14.025342999999999</v>
      </c>
      <c r="F5" s="31">
        <f t="shared" si="0"/>
        <v>0.63105814670768545</v>
      </c>
      <c r="H5" s="12">
        <v>11</v>
      </c>
    </row>
    <row r="6" spans="1:8" ht="12.75" customHeight="1">
      <c r="A6" s="27" t="s">
        <v>82</v>
      </c>
      <c r="B6" s="27" t="s">
        <v>6</v>
      </c>
      <c r="C6" s="29">
        <v>91.406942999999998</v>
      </c>
      <c r="D6" s="30">
        <v>68.193939999999998</v>
      </c>
      <c r="E6" s="30">
        <v>23.213003</v>
      </c>
      <c r="F6" s="31">
        <f t="shared" si="0"/>
        <v>0.74604770449439495</v>
      </c>
      <c r="H6" s="12">
        <v>21</v>
      </c>
    </row>
    <row r="7" spans="1:8" ht="12.75" customHeight="1">
      <c r="A7" s="27" t="s">
        <v>83</v>
      </c>
      <c r="B7" s="27" t="s">
        <v>7</v>
      </c>
      <c r="C7" s="29">
        <v>118.670314</v>
      </c>
      <c r="D7" s="30">
        <v>107.317807</v>
      </c>
      <c r="E7" s="30">
        <v>11.352506999999999</v>
      </c>
      <c r="F7" s="31">
        <f t="shared" si="0"/>
        <v>0.90433574651197091</v>
      </c>
      <c r="H7" s="12">
        <v>19</v>
      </c>
    </row>
    <row r="8" spans="1:8" ht="12.75" customHeight="1">
      <c r="A8" s="27" t="s">
        <v>84</v>
      </c>
      <c r="B8" s="27" t="s">
        <v>8</v>
      </c>
      <c r="C8" s="32">
        <v>100.447041</v>
      </c>
      <c r="D8" s="30">
        <v>73.299672000000001</v>
      </c>
      <c r="E8" s="30">
        <v>27.147369000000001</v>
      </c>
      <c r="F8" s="31">
        <f t="shared" si="0"/>
        <v>0.72973450756005842</v>
      </c>
      <c r="H8" s="12">
        <v>13</v>
      </c>
    </row>
    <row r="9" spans="1:8" ht="12.75" customHeight="1">
      <c r="A9" s="27" t="s">
        <v>85</v>
      </c>
      <c r="B9" s="27" t="s">
        <v>9</v>
      </c>
      <c r="C9" s="32">
        <v>149.88270700000001</v>
      </c>
      <c r="D9" s="30">
        <v>72.470546999999996</v>
      </c>
      <c r="E9" s="30">
        <v>77.41216</v>
      </c>
      <c r="F9" s="31">
        <f t="shared" si="0"/>
        <v>0.48351506621774581</v>
      </c>
      <c r="H9" s="12">
        <v>4</v>
      </c>
    </row>
    <row r="10" spans="1:8" ht="12.75" customHeight="1">
      <c r="A10" s="23" t="s">
        <v>86</v>
      </c>
      <c r="B10" s="27" t="s">
        <v>10</v>
      </c>
      <c r="C10" s="32">
        <v>141.94747100000001</v>
      </c>
      <c r="D10" s="30">
        <v>65.171053999999998</v>
      </c>
      <c r="E10" s="30">
        <v>76.776416999999995</v>
      </c>
      <c r="F10" s="31">
        <f t="shared" si="0"/>
        <v>0.45912092368309959</v>
      </c>
      <c r="H10" s="12">
        <v>6</v>
      </c>
    </row>
    <row r="11" spans="1:8" ht="12.75" customHeight="1">
      <c r="A11" s="12" t="s">
        <v>87</v>
      </c>
      <c r="B11" s="27" t="s">
        <v>75</v>
      </c>
      <c r="C11" s="36">
        <v>124.011764</v>
      </c>
      <c r="D11" s="30">
        <v>79.749802000000003</v>
      </c>
      <c r="E11" s="30">
        <v>44.261961999999997</v>
      </c>
      <c r="F11" s="31">
        <f t="shared" si="0"/>
        <v>0.64308255465183128</v>
      </c>
      <c r="H11" s="12">
        <v>11</v>
      </c>
    </row>
    <row r="12" spans="1:8" ht="12.75" customHeight="1">
      <c r="A12" s="23" t="s">
        <v>776</v>
      </c>
      <c r="B12" s="27" t="s">
        <v>753</v>
      </c>
      <c r="C12" s="71">
        <v>195.136527</v>
      </c>
      <c r="D12" s="71">
        <v>90.848479999999995</v>
      </c>
      <c r="E12" s="33">
        <v>108.364818</v>
      </c>
      <c r="F12" s="31">
        <f>SUM(D12/C12)</f>
        <v>0.46556368198558745</v>
      </c>
      <c r="H12" s="12">
        <v>5</v>
      </c>
    </row>
    <row r="13" spans="1:8" ht="12.75" customHeight="1">
      <c r="E13" s="33"/>
    </row>
    <row r="14" spans="1:8" ht="12.75" customHeight="1">
      <c r="D14" s="35"/>
      <c r="E14" s="35"/>
      <c r="F14" s="35"/>
    </row>
    <row r="37" spans="1:6" ht="42.75" customHeight="1">
      <c r="A37" s="74" t="s">
        <v>149</v>
      </c>
      <c r="B37" s="75" t="s">
        <v>803</v>
      </c>
      <c r="C37" s="76" t="s">
        <v>806</v>
      </c>
      <c r="D37" s="79" t="s">
        <v>781</v>
      </c>
      <c r="E37" s="76" t="s">
        <v>805</v>
      </c>
      <c r="F37" s="76" t="s">
        <v>804</v>
      </c>
    </row>
    <row r="38" spans="1:6" ht="12.75" customHeight="1">
      <c r="A38" s="74" t="s">
        <v>78</v>
      </c>
      <c r="B38" s="77">
        <v>9.1008639999999996</v>
      </c>
      <c r="C38" s="78">
        <v>1.7438610244389927E-3</v>
      </c>
      <c r="D38" s="77">
        <v>3.532483</v>
      </c>
      <c r="E38" s="78">
        <v>8.925469609918457E-4</v>
      </c>
      <c r="F38" s="78">
        <v>0.38814809231299358</v>
      </c>
    </row>
    <row r="39" spans="1:6" ht="12.75" customHeight="1">
      <c r="A39" s="74" t="s">
        <v>798</v>
      </c>
      <c r="B39" s="77">
        <v>7.6293309999999996</v>
      </c>
      <c r="C39" s="78">
        <v>2.2324466756964631E-3</v>
      </c>
      <c r="D39" s="77">
        <v>2.9012099999999998</v>
      </c>
      <c r="E39" s="78">
        <v>1.3205902049415518E-3</v>
      </c>
      <c r="F39" s="78">
        <v>0.38027056369686935</v>
      </c>
    </row>
    <row r="40" spans="1:6" ht="12.75" customHeight="1">
      <c r="A40" s="74" t="s">
        <v>799</v>
      </c>
      <c r="B40" s="77">
        <v>27.858141</v>
      </c>
      <c r="C40" s="78">
        <v>4.6592669509449031E-3</v>
      </c>
      <c r="D40" s="77">
        <v>9.8478060000000003</v>
      </c>
      <c r="E40" s="78">
        <v>2.4511538443760046E-3</v>
      </c>
      <c r="F40" s="78">
        <v>0.35349831849871105</v>
      </c>
    </row>
    <row r="41" spans="1:6" ht="12.75" customHeight="1">
      <c r="A41" s="74" t="s">
        <v>800</v>
      </c>
      <c r="B41" s="77">
        <v>38.015050000000002</v>
      </c>
      <c r="C41" s="78">
        <v>7.3177050020579041E-3</v>
      </c>
      <c r="D41" s="77">
        <v>23.989706999999999</v>
      </c>
      <c r="E41" s="78">
        <v>6.9324983373952303E-3</v>
      </c>
      <c r="F41" s="78">
        <v>0.63105814670768556</v>
      </c>
    </row>
    <row r="42" spans="1:6" ht="12.75" customHeight="1">
      <c r="A42" s="74" t="s">
        <v>801</v>
      </c>
      <c r="B42" s="77">
        <v>91.406942999999998</v>
      </c>
      <c r="C42" s="78">
        <v>1.777563605714198E-2</v>
      </c>
      <c r="D42" s="77">
        <v>68.193939999999998</v>
      </c>
      <c r="E42" s="78">
        <v>1.8323888679827222E-2</v>
      </c>
      <c r="F42" s="78">
        <v>0.74604770449439495</v>
      </c>
    </row>
    <row r="43" spans="1:6" ht="12.75" customHeight="1">
      <c r="A43" s="74" t="s">
        <v>802</v>
      </c>
      <c r="B43" s="77">
        <v>118.670314</v>
      </c>
      <c r="C43" s="78">
        <v>1.6645606721900304E-2</v>
      </c>
      <c r="D43" s="77">
        <v>107.317807</v>
      </c>
      <c r="E43" s="78">
        <v>2.0810415855915424E-2</v>
      </c>
      <c r="F43" s="78">
        <v>0.90433574651197102</v>
      </c>
    </row>
    <row r="44" spans="1:6" ht="12.75" customHeight="1">
      <c r="A44" s="74" t="s">
        <v>84</v>
      </c>
      <c r="B44" s="77">
        <v>100.447041</v>
      </c>
      <c r="C44" s="78">
        <v>1.0301292759800591E-2</v>
      </c>
      <c r="D44" s="77">
        <v>73.299672000000001</v>
      </c>
      <c r="E44" s="78">
        <v>1.0495796452727647E-2</v>
      </c>
      <c r="F44" s="78">
        <v>0.72973399999999999</v>
      </c>
    </row>
    <row r="45" spans="1:6" ht="12.75" customHeight="1">
      <c r="A45" s="74" t="s">
        <v>85</v>
      </c>
      <c r="B45" s="77">
        <v>149.88270700000001</v>
      </c>
      <c r="C45" s="78">
        <v>1.3317474864790412E-2</v>
      </c>
      <c r="D45" s="77">
        <v>72.470546999999996</v>
      </c>
      <c r="E45" s="78">
        <v>1.0014600918135165E-2</v>
      </c>
      <c r="F45" s="78">
        <v>0.48351499999999997</v>
      </c>
    </row>
    <row r="46" spans="1:6" ht="12.75" customHeight="1">
      <c r="A46" s="74" t="s">
        <v>86</v>
      </c>
      <c r="B46" s="77">
        <v>141.94747100000001</v>
      </c>
      <c r="C46" s="78">
        <v>1.5918097702185583E-2</v>
      </c>
      <c r="D46" s="77">
        <v>65.171053999999998</v>
      </c>
      <c r="E46" s="78">
        <v>1.1544192381520326E-2</v>
      </c>
      <c r="F46" s="78">
        <v>0.45911999999999997</v>
      </c>
    </row>
    <row r="47" spans="1:6" ht="12.75" customHeight="1">
      <c r="A47" s="74" t="s">
        <v>87</v>
      </c>
      <c r="B47" s="77">
        <v>124.011764</v>
      </c>
      <c r="C47" s="78">
        <v>1.3975412768540854E-2</v>
      </c>
      <c r="D47" s="77">
        <v>79.749802000000003</v>
      </c>
      <c r="E47" s="78">
        <v>1.4328561125000102E-2</v>
      </c>
      <c r="F47" s="78">
        <v>0.64308200000000004</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2:B50"/>
  <sheetViews>
    <sheetView workbookViewId="0">
      <selection activeCell="B5" sqref="B5"/>
    </sheetView>
  </sheetViews>
  <sheetFormatPr defaultColWidth="26.85546875" defaultRowHeight="12.75"/>
  <cols>
    <col min="1" max="1" width="26.28515625" bestFit="1" customWidth="1"/>
    <col min="2" max="2" width="21.85546875" bestFit="1" customWidth="1"/>
  </cols>
  <sheetData>
    <row r="2" spans="1:2">
      <c r="A2" s="21" t="s">
        <v>151</v>
      </c>
      <c r="B2" s="1">
        <v>2013</v>
      </c>
    </row>
    <row r="4" spans="1:2" ht="25.5">
      <c r="A4" s="21" t="s">
        <v>751</v>
      </c>
      <c r="B4" t="s">
        <v>750</v>
      </c>
    </row>
    <row r="5" spans="1:2" ht="25.5">
      <c r="A5" s="1" t="s">
        <v>89</v>
      </c>
      <c r="B5" s="44">
        <v>26981258</v>
      </c>
    </row>
    <row r="6" spans="1:2">
      <c r="A6" s="1" t="s">
        <v>88</v>
      </c>
      <c r="B6" s="43">
        <v>25132041</v>
      </c>
    </row>
    <row r="7" spans="1:2" ht="25.5">
      <c r="A7" s="1" t="s">
        <v>102</v>
      </c>
      <c r="B7" s="43">
        <v>14230786</v>
      </c>
    </row>
    <row r="8" spans="1:2">
      <c r="A8" s="1" t="s">
        <v>22</v>
      </c>
      <c r="B8" s="43">
        <v>12054787</v>
      </c>
    </row>
    <row r="9" spans="1:2">
      <c r="A9" s="1" t="s">
        <v>23</v>
      </c>
      <c r="B9" s="43">
        <v>8214591</v>
      </c>
    </row>
    <row r="10" spans="1:2">
      <c r="A10" s="1" t="s">
        <v>665</v>
      </c>
      <c r="B10" s="43">
        <v>7462226</v>
      </c>
    </row>
    <row r="11" spans="1:2" ht="25.5">
      <c r="A11" s="1" t="s">
        <v>274</v>
      </c>
      <c r="B11" s="43">
        <v>7133080</v>
      </c>
    </row>
    <row r="12" spans="1:2">
      <c r="A12" s="1" t="s">
        <v>27</v>
      </c>
      <c r="B12" s="43">
        <v>6026657</v>
      </c>
    </row>
    <row r="13" spans="1:2">
      <c r="A13" s="1" t="s">
        <v>163</v>
      </c>
      <c r="B13" s="43">
        <v>5740905</v>
      </c>
    </row>
    <row r="14" spans="1:2">
      <c r="A14" s="1" t="s">
        <v>20</v>
      </c>
      <c r="B14" s="43">
        <v>5674941</v>
      </c>
    </row>
    <row r="15" spans="1:2">
      <c r="A15" s="1" t="s">
        <v>30</v>
      </c>
      <c r="B15" s="43">
        <v>3739010</v>
      </c>
    </row>
    <row r="16" spans="1:2">
      <c r="A16" s="1" t="s">
        <v>31</v>
      </c>
      <c r="B16" s="43">
        <v>3538072</v>
      </c>
    </row>
    <row r="17" spans="1:2" ht="25.5">
      <c r="A17" s="1" t="s">
        <v>704</v>
      </c>
      <c r="B17" s="43">
        <v>3109463</v>
      </c>
    </row>
    <row r="18" spans="1:2">
      <c r="A18" s="1" t="s">
        <v>29</v>
      </c>
      <c r="B18" s="43">
        <v>2627410</v>
      </c>
    </row>
    <row r="19" spans="1:2" ht="25.5">
      <c r="A19" s="1" t="s">
        <v>227</v>
      </c>
      <c r="B19" s="43">
        <v>1400000</v>
      </c>
    </row>
    <row r="20" spans="1:2">
      <c r="A20" s="1" t="s">
        <v>109</v>
      </c>
      <c r="B20" s="43">
        <v>1080963</v>
      </c>
    </row>
    <row r="21" spans="1:2" ht="25.5">
      <c r="A21" s="1" t="s">
        <v>661</v>
      </c>
      <c r="B21" s="43">
        <v>892590</v>
      </c>
    </row>
    <row r="22" spans="1:2">
      <c r="A22" s="1" t="s">
        <v>24</v>
      </c>
      <c r="B22" s="43">
        <v>842602</v>
      </c>
    </row>
    <row r="23" spans="1:2">
      <c r="A23" s="1" t="s">
        <v>34</v>
      </c>
      <c r="B23" s="43">
        <v>839213</v>
      </c>
    </row>
    <row r="24" spans="1:2">
      <c r="A24" s="1" t="s">
        <v>90</v>
      </c>
      <c r="B24" s="43">
        <v>797919</v>
      </c>
    </row>
    <row r="25" spans="1:2">
      <c r="A25" s="1" t="s">
        <v>28</v>
      </c>
      <c r="B25" s="43">
        <v>662252</v>
      </c>
    </row>
    <row r="26" spans="1:2" ht="25.5">
      <c r="A26" s="1" t="s">
        <v>181</v>
      </c>
      <c r="B26" s="43">
        <v>500000</v>
      </c>
    </row>
    <row r="27" spans="1:2" ht="25.5">
      <c r="A27" s="1" t="s">
        <v>663</v>
      </c>
      <c r="B27" s="43">
        <v>496506</v>
      </c>
    </row>
    <row r="28" spans="1:2" ht="25.5">
      <c r="A28" s="1" t="s">
        <v>197</v>
      </c>
      <c r="B28" s="43">
        <v>472491</v>
      </c>
    </row>
    <row r="29" spans="1:2" ht="25.5">
      <c r="A29" s="1" t="s">
        <v>107</v>
      </c>
      <c r="B29" s="43">
        <v>436164</v>
      </c>
    </row>
    <row r="30" spans="1:2">
      <c r="A30" s="1" t="s">
        <v>32</v>
      </c>
      <c r="B30" s="43">
        <v>373526</v>
      </c>
    </row>
    <row r="31" spans="1:2" ht="25.5">
      <c r="A31" s="1" t="s">
        <v>187</v>
      </c>
      <c r="B31" s="43">
        <v>370438</v>
      </c>
    </row>
    <row r="32" spans="1:2" ht="25.5">
      <c r="A32" s="1" t="s">
        <v>662</v>
      </c>
      <c r="B32" s="43">
        <v>369560</v>
      </c>
    </row>
    <row r="33" spans="1:2">
      <c r="A33" s="1" t="s">
        <v>26</v>
      </c>
      <c r="B33" s="43">
        <v>260733</v>
      </c>
    </row>
    <row r="34" spans="1:2" ht="25.5">
      <c r="A34" s="1" t="s">
        <v>201</v>
      </c>
      <c r="B34" s="43">
        <v>200000</v>
      </c>
    </row>
    <row r="35" spans="1:2">
      <c r="A35" s="1" t="s">
        <v>110</v>
      </c>
      <c r="B35" s="43">
        <v>174050</v>
      </c>
    </row>
    <row r="36" spans="1:2">
      <c r="A36" s="1" t="s">
        <v>143</v>
      </c>
      <c r="B36" s="43">
        <v>102934</v>
      </c>
    </row>
    <row r="37" spans="1:2" ht="25.5">
      <c r="A37" s="1" t="s">
        <v>295</v>
      </c>
      <c r="B37" s="43">
        <v>-62108</v>
      </c>
    </row>
    <row r="38" spans="1:2" ht="25.5">
      <c r="A38" s="1" t="s">
        <v>345</v>
      </c>
      <c r="B38" s="43">
        <v>-247558</v>
      </c>
    </row>
    <row r="39" spans="1:2">
      <c r="A39" s="1" t="s">
        <v>350</v>
      </c>
      <c r="B39" s="43">
        <v>-260000</v>
      </c>
    </row>
    <row r="40" spans="1:2">
      <c r="A40" s="1" t="s">
        <v>193</v>
      </c>
      <c r="B40" s="43">
        <v>-300000</v>
      </c>
    </row>
    <row r="41" spans="1:2">
      <c r="A41" s="1" t="s">
        <v>363</v>
      </c>
      <c r="B41" s="43">
        <v>-300000</v>
      </c>
    </row>
    <row r="42" spans="1:2" ht="25.5">
      <c r="A42" s="1" t="s">
        <v>188</v>
      </c>
      <c r="B42" s="43">
        <v>-384339</v>
      </c>
    </row>
    <row r="43" spans="1:2">
      <c r="A43" s="1" t="s">
        <v>228</v>
      </c>
      <c r="B43" s="43">
        <v>-435222</v>
      </c>
    </row>
    <row r="44" spans="1:2" ht="25.5">
      <c r="A44" s="1" t="s">
        <v>408</v>
      </c>
      <c r="B44" s="43">
        <v>-438395</v>
      </c>
    </row>
    <row r="45" spans="1:2">
      <c r="A45" s="1" t="s">
        <v>401</v>
      </c>
      <c r="B45" s="43">
        <v>-494999</v>
      </c>
    </row>
    <row r="46" spans="1:2">
      <c r="A46" s="1" t="s">
        <v>404</v>
      </c>
      <c r="B46" s="43">
        <v>-517874</v>
      </c>
    </row>
    <row r="47" spans="1:2" ht="51">
      <c r="A47" s="1" t="s">
        <v>375</v>
      </c>
      <c r="B47" s="43">
        <v>-562410</v>
      </c>
    </row>
    <row r="48" spans="1:2" ht="25.5">
      <c r="A48" s="1" t="s">
        <v>172</v>
      </c>
      <c r="B48" s="43">
        <v>-790000</v>
      </c>
    </row>
    <row r="49" spans="1:2">
      <c r="A49" s="1" t="s">
        <v>162</v>
      </c>
      <c r="B49" s="43">
        <v>-948000</v>
      </c>
    </row>
    <row r="50" spans="1:2">
      <c r="A50" s="1" t="s">
        <v>752</v>
      </c>
      <c r="B50" s="43">
        <v>136196263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21"/>
  <sheetViews>
    <sheetView workbookViewId="0">
      <selection activeCell="V9" sqref="V9"/>
    </sheetView>
  </sheetViews>
  <sheetFormatPr defaultRowHeight="12.75"/>
  <cols>
    <col min="1" max="16384" width="9.140625" style="38"/>
  </cols>
  <sheetData>
    <row r="1" spans="1:16" ht="33.75">
      <c r="A1" s="39" t="s">
        <v>97</v>
      </c>
      <c r="B1" s="39" t="s">
        <v>147</v>
      </c>
      <c r="C1" s="39" t="s">
        <v>148</v>
      </c>
      <c r="D1" s="39" t="s">
        <v>149</v>
      </c>
      <c r="E1" s="39" t="s">
        <v>150</v>
      </c>
      <c r="F1" s="39" t="s">
        <v>151</v>
      </c>
      <c r="G1" s="39" t="s">
        <v>152</v>
      </c>
      <c r="H1" s="39" t="s">
        <v>153</v>
      </c>
      <c r="I1" s="39" t="s">
        <v>154</v>
      </c>
      <c r="J1" s="39" t="s">
        <v>155</v>
      </c>
      <c r="K1" s="39" t="s">
        <v>156</v>
      </c>
      <c r="L1" s="39" t="s">
        <v>157</v>
      </c>
      <c r="M1" s="39" t="s">
        <v>158</v>
      </c>
      <c r="N1" s="39" t="s">
        <v>159</v>
      </c>
      <c r="O1" s="39" t="s">
        <v>160</v>
      </c>
      <c r="P1" s="39" t="s">
        <v>161</v>
      </c>
    </row>
    <row r="2" spans="1:16" ht="56.25">
      <c r="A2" s="40" t="s">
        <v>162</v>
      </c>
      <c r="B2" s="40" t="s">
        <v>163</v>
      </c>
      <c r="C2" s="40" t="s">
        <v>92</v>
      </c>
      <c r="D2" s="40" t="s">
        <v>92</v>
      </c>
      <c r="E2" s="40" t="s">
        <v>164</v>
      </c>
      <c r="F2" s="41">
        <v>2013</v>
      </c>
      <c r="G2" s="40">
        <v>-355573</v>
      </c>
      <c r="H2" s="40">
        <v>0</v>
      </c>
      <c r="I2" s="40" t="s">
        <v>165</v>
      </c>
      <c r="J2" s="40"/>
      <c r="K2" s="40" t="s">
        <v>166</v>
      </c>
      <c r="L2" s="42">
        <v>41433</v>
      </c>
      <c r="M2" s="40" t="s">
        <v>167</v>
      </c>
      <c r="N2" s="40" t="s">
        <v>168</v>
      </c>
      <c r="O2" s="40" t="s">
        <v>169</v>
      </c>
      <c r="P2" s="40" t="s">
        <v>97</v>
      </c>
    </row>
    <row r="3" spans="1:16" ht="56.25">
      <c r="A3" s="40" t="s">
        <v>162</v>
      </c>
      <c r="B3" s="40" t="s">
        <v>163</v>
      </c>
      <c r="C3" s="40" t="s">
        <v>92</v>
      </c>
      <c r="D3" s="40" t="s">
        <v>92</v>
      </c>
      <c r="E3" s="40" t="s">
        <v>164</v>
      </c>
      <c r="F3" s="41">
        <v>2013</v>
      </c>
      <c r="G3" s="40">
        <v>-421427</v>
      </c>
      <c r="H3" s="40">
        <v>0</v>
      </c>
      <c r="I3" s="40" t="s">
        <v>170</v>
      </c>
      <c r="J3" s="40"/>
      <c r="K3" s="40" t="s">
        <v>166</v>
      </c>
      <c r="L3" s="42">
        <v>41433</v>
      </c>
      <c r="M3" s="40" t="s">
        <v>167</v>
      </c>
      <c r="N3" s="40" t="s">
        <v>168</v>
      </c>
      <c r="O3" s="40" t="s">
        <v>169</v>
      </c>
      <c r="P3" s="40" t="s">
        <v>97</v>
      </c>
    </row>
    <row r="4" spans="1:16" ht="56.25">
      <c r="A4" s="40" t="s">
        <v>162</v>
      </c>
      <c r="B4" s="40" t="s">
        <v>163</v>
      </c>
      <c r="C4" s="40" t="s">
        <v>92</v>
      </c>
      <c r="D4" s="40" t="s">
        <v>92</v>
      </c>
      <c r="E4" s="40" t="s">
        <v>164</v>
      </c>
      <c r="F4" s="41">
        <v>2013</v>
      </c>
      <c r="G4" s="40">
        <v>-171000</v>
      </c>
      <c r="H4" s="40">
        <v>0</v>
      </c>
      <c r="I4" s="40" t="s">
        <v>171</v>
      </c>
      <c r="J4" s="40"/>
      <c r="K4" s="40" t="s">
        <v>166</v>
      </c>
      <c r="L4" s="42">
        <v>41433</v>
      </c>
      <c r="M4" s="40" t="s">
        <v>167</v>
      </c>
      <c r="N4" s="40" t="s">
        <v>168</v>
      </c>
      <c r="O4" s="40" t="s">
        <v>169</v>
      </c>
      <c r="P4" s="40" t="s">
        <v>97</v>
      </c>
    </row>
    <row r="5" spans="1:16" ht="67.5">
      <c r="A5" s="40" t="s">
        <v>172</v>
      </c>
      <c r="B5" s="40" t="s">
        <v>163</v>
      </c>
      <c r="C5" s="40" t="s">
        <v>87</v>
      </c>
      <c r="D5" s="40" t="s">
        <v>87</v>
      </c>
      <c r="E5" s="40" t="s">
        <v>173</v>
      </c>
      <c r="F5" s="41">
        <v>2012</v>
      </c>
      <c r="G5" s="40">
        <v>-200000</v>
      </c>
      <c r="H5" s="40">
        <v>0</v>
      </c>
      <c r="I5" s="40" t="s">
        <v>175</v>
      </c>
      <c r="J5" s="40"/>
      <c r="K5" s="40" t="s">
        <v>166</v>
      </c>
      <c r="L5" s="42">
        <v>41099</v>
      </c>
      <c r="M5" s="40" t="s">
        <v>167</v>
      </c>
      <c r="N5" s="40" t="s">
        <v>168</v>
      </c>
      <c r="O5" s="40" t="s">
        <v>176</v>
      </c>
      <c r="P5" s="40" t="s">
        <v>97</v>
      </c>
    </row>
    <row r="6" spans="1:16" ht="67.5">
      <c r="A6" s="40" t="s">
        <v>172</v>
      </c>
      <c r="B6" s="40" t="s">
        <v>163</v>
      </c>
      <c r="C6" s="40" t="s">
        <v>87</v>
      </c>
      <c r="D6" s="40" t="s">
        <v>87</v>
      </c>
      <c r="E6" s="40" t="s">
        <v>173</v>
      </c>
      <c r="F6" s="41">
        <v>2012</v>
      </c>
      <c r="G6" s="40">
        <v>-400000</v>
      </c>
      <c r="H6" s="40">
        <v>0</v>
      </c>
      <c r="I6" s="40" t="s">
        <v>177</v>
      </c>
      <c r="J6" s="40"/>
      <c r="K6" s="40" t="s">
        <v>166</v>
      </c>
      <c r="L6" s="42">
        <v>41099</v>
      </c>
      <c r="M6" s="40" t="s">
        <v>167</v>
      </c>
      <c r="N6" s="40" t="s">
        <v>168</v>
      </c>
      <c r="O6" s="40" t="s">
        <v>176</v>
      </c>
      <c r="P6" s="40" t="s">
        <v>97</v>
      </c>
    </row>
    <row r="7" spans="1:16" ht="67.5">
      <c r="A7" s="40" t="s">
        <v>172</v>
      </c>
      <c r="B7" s="40" t="s">
        <v>163</v>
      </c>
      <c r="C7" s="40" t="s">
        <v>92</v>
      </c>
      <c r="D7" s="40" t="s">
        <v>92</v>
      </c>
      <c r="E7" s="40" t="s">
        <v>164</v>
      </c>
      <c r="F7" s="41">
        <v>2013</v>
      </c>
      <c r="G7" s="40">
        <v>-200000</v>
      </c>
      <c r="H7" s="40">
        <v>0</v>
      </c>
      <c r="I7" s="40" t="s">
        <v>178</v>
      </c>
      <c r="J7" s="40"/>
      <c r="K7" s="40" t="s">
        <v>166</v>
      </c>
      <c r="L7" s="42">
        <v>41509</v>
      </c>
      <c r="M7" s="40" t="s">
        <v>167</v>
      </c>
      <c r="N7" s="40" t="s">
        <v>168</v>
      </c>
      <c r="O7" s="40" t="s">
        <v>176</v>
      </c>
      <c r="P7" s="40" t="s">
        <v>97</v>
      </c>
    </row>
    <row r="8" spans="1:16" ht="67.5">
      <c r="A8" s="40" t="s">
        <v>172</v>
      </c>
      <c r="B8" s="40" t="s">
        <v>163</v>
      </c>
      <c r="C8" s="40" t="s">
        <v>92</v>
      </c>
      <c r="D8" s="40" t="s">
        <v>92</v>
      </c>
      <c r="E8" s="40" t="s">
        <v>164</v>
      </c>
      <c r="F8" s="41">
        <v>2013</v>
      </c>
      <c r="G8" s="40">
        <v>-316428</v>
      </c>
      <c r="H8" s="40">
        <v>0</v>
      </c>
      <c r="I8" s="40" t="s">
        <v>180</v>
      </c>
      <c r="J8" s="40"/>
      <c r="K8" s="40" t="s">
        <v>166</v>
      </c>
      <c r="L8" s="42">
        <v>41470</v>
      </c>
      <c r="M8" s="40" t="s">
        <v>167</v>
      </c>
      <c r="N8" s="40" t="s">
        <v>168</v>
      </c>
      <c r="O8" s="40" t="s">
        <v>176</v>
      </c>
      <c r="P8" s="40" t="s">
        <v>97</v>
      </c>
    </row>
    <row r="9" spans="1:16" ht="67.5">
      <c r="A9" s="40" t="s">
        <v>172</v>
      </c>
      <c r="B9" s="40" t="s">
        <v>163</v>
      </c>
      <c r="C9" s="40" t="s">
        <v>92</v>
      </c>
      <c r="D9" s="40" t="s">
        <v>92</v>
      </c>
      <c r="E9" s="40" t="s">
        <v>164</v>
      </c>
      <c r="F9" s="41">
        <v>2013</v>
      </c>
      <c r="G9" s="40">
        <v>-273572</v>
      </c>
      <c r="H9" s="40">
        <v>0</v>
      </c>
      <c r="I9" s="40" t="s">
        <v>179</v>
      </c>
      <c r="J9" s="40"/>
      <c r="K9" s="40" t="s">
        <v>166</v>
      </c>
      <c r="L9" s="42">
        <v>41470</v>
      </c>
      <c r="M9" s="40" t="s">
        <v>167</v>
      </c>
      <c r="N9" s="40" t="s">
        <v>168</v>
      </c>
      <c r="O9" s="40" t="s">
        <v>176</v>
      </c>
      <c r="P9" s="40" t="s">
        <v>97</v>
      </c>
    </row>
    <row r="10" spans="1:16" ht="292.5">
      <c r="A10" s="40" t="s">
        <v>181</v>
      </c>
      <c r="B10" s="40" t="s">
        <v>182</v>
      </c>
      <c r="C10" s="40" t="s">
        <v>92</v>
      </c>
      <c r="D10" s="40" t="s">
        <v>92</v>
      </c>
      <c r="E10" s="40" t="s">
        <v>183</v>
      </c>
      <c r="F10" s="41">
        <v>2013</v>
      </c>
      <c r="G10" s="40">
        <v>500000</v>
      </c>
      <c r="H10" s="40">
        <v>0</v>
      </c>
      <c r="I10" s="40" t="s">
        <v>184</v>
      </c>
      <c r="J10" s="40" t="s">
        <v>140</v>
      </c>
      <c r="K10" s="40" t="s">
        <v>166</v>
      </c>
      <c r="L10" s="42">
        <v>41575</v>
      </c>
      <c r="M10" s="40" t="s">
        <v>185</v>
      </c>
      <c r="N10" s="40" t="s">
        <v>168</v>
      </c>
      <c r="O10" s="40" t="s">
        <v>169</v>
      </c>
      <c r="P10" s="40" t="s">
        <v>186</v>
      </c>
    </row>
    <row r="11" spans="1:16" ht="112.5">
      <c r="A11" s="40" t="s">
        <v>187</v>
      </c>
      <c r="B11" s="40" t="s">
        <v>188</v>
      </c>
      <c r="C11" s="40" t="s">
        <v>92</v>
      </c>
      <c r="D11" s="40" t="s">
        <v>92</v>
      </c>
      <c r="E11" s="40" t="s">
        <v>189</v>
      </c>
      <c r="F11" s="41">
        <v>2013</v>
      </c>
      <c r="G11" s="40">
        <v>370438</v>
      </c>
      <c r="H11" s="40">
        <v>0</v>
      </c>
      <c r="I11" s="40" t="s">
        <v>191</v>
      </c>
      <c r="J11" s="40" t="s">
        <v>140</v>
      </c>
      <c r="K11" s="40" t="s">
        <v>166</v>
      </c>
      <c r="L11" s="42">
        <v>41275</v>
      </c>
      <c r="M11" s="40" t="s">
        <v>125</v>
      </c>
      <c r="N11" s="40" t="s">
        <v>168</v>
      </c>
      <c r="O11" s="40" t="s">
        <v>169</v>
      </c>
      <c r="P11" s="40" t="s">
        <v>186</v>
      </c>
    </row>
    <row r="12" spans="1:16" ht="101.25">
      <c r="A12" s="40" t="s">
        <v>192</v>
      </c>
      <c r="B12" s="40" t="s">
        <v>193</v>
      </c>
      <c r="C12" s="40" t="s">
        <v>87</v>
      </c>
      <c r="D12" s="40" t="s">
        <v>87</v>
      </c>
      <c r="E12" s="40" t="s">
        <v>194</v>
      </c>
      <c r="F12" s="41">
        <v>2012</v>
      </c>
      <c r="G12" s="40">
        <v>200000</v>
      </c>
      <c r="H12" s="40">
        <v>0</v>
      </c>
      <c r="I12" s="40" t="s">
        <v>195</v>
      </c>
      <c r="J12" s="40" t="s">
        <v>140</v>
      </c>
      <c r="K12" s="40" t="s">
        <v>166</v>
      </c>
      <c r="L12" s="42">
        <v>41040</v>
      </c>
      <c r="M12" s="40" t="s">
        <v>196</v>
      </c>
      <c r="N12" s="40" t="s">
        <v>168</v>
      </c>
      <c r="O12" s="40" t="s">
        <v>169</v>
      </c>
      <c r="P12" s="40" t="s">
        <v>186</v>
      </c>
    </row>
    <row r="13" spans="1:16" ht="101.25">
      <c r="A13" s="40" t="s">
        <v>192</v>
      </c>
      <c r="B13" s="40" t="s">
        <v>193</v>
      </c>
      <c r="C13" s="40" t="s">
        <v>87</v>
      </c>
      <c r="D13" s="40" t="s">
        <v>87</v>
      </c>
      <c r="E13" s="40" t="s">
        <v>194</v>
      </c>
      <c r="F13" s="41">
        <v>2012</v>
      </c>
      <c r="G13" s="40">
        <v>69825</v>
      </c>
      <c r="H13" s="40">
        <v>0</v>
      </c>
      <c r="I13" s="40" t="s">
        <v>195</v>
      </c>
      <c r="J13" s="40" t="s">
        <v>140</v>
      </c>
      <c r="K13" s="40" t="s">
        <v>166</v>
      </c>
      <c r="L13" s="42">
        <v>40939</v>
      </c>
      <c r="M13" s="40" t="s">
        <v>196</v>
      </c>
      <c r="N13" s="40" t="s">
        <v>168</v>
      </c>
      <c r="O13" s="40" t="s">
        <v>169</v>
      </c>
      <c r="P13" s="40" t="s">
        <v>186</v>
      </c>
    </row>
    <row r="14" spans="1:16" ht="191.25">
      <c r="A14" s="40" t="s">
        <v>197</v>
      </c>
      <c r="B14" s="40" t="s">
        <v>198</v>
      </c>
      <c r="C14" s="40" t="s">
        <v>92</v>
      </c>
      <c r="D14" s="40" t="s">
        <v>92</v>
      </c>
      <c r="E14" s="40" t="s">
        <v>199</v>
      </c>
      <c r="F14" s="41">
        <v>2013</v>
      </c>
      <c r="G14" s="40">
        <v>472491</v>
      </c>
      <c r="H14" s="40">
        <v>0</v>
      </c>
      <c r="I14" s="40" t="s">
        <v>200</v>
      </c>
      <c r="J14" s="40" t="s">
        <v>140</v>
      </c>
      <c r="K14" s="40" t="s">
        <v>166</v>
      </c>
      <c r="L14" s="42">
        <v>41290</v>
      </c>
      <c r="M14" s="40" t="s">
        <v>131</v>
      </c>
      <c r="N14" s="40" t="s">
        <v>168</v>
      </c>
      <c r="O14" s="40" t="s">
        <v>169</v>
      </c>
      <c r="P14" s="40" t="s">
        <v>186</v>
      </c>
    </row>
    <row r="15" spans="1:16" ht="112.5">
      <c r="A15" s="40" t="s">
        <v>201</v>
      </c>
      <c r="B15" s="40" t="s">
        <v>193</v>
      </c>
      <c r="C15" s="40" t="s">
        <v>87</v>
      </c>
      <c r="D15" s="40" t="s">
        <v>87</v>
      </c>
      <c r="E15" s="40" t="s">
        <v>202</v>
      </c>
      <c r="F15" s="41">
        <v>2012</v>
      </c>
      <c r="G15" s="40">
        <v>233052</v>
      </c>
      <c r="H15" s="40">
        <v>0</v>
      </c>
      <c r="I15" s="40" t="s">
        <v>204</v>
      </c>
      <c r="J15" s="40" t="s">
        <v>140</v>
      </c>
      <c r="K15" s="40" t="s">
        <v>166</v>
      </c>
      <c r="L15" s="42">
        <v>41084</v>
      </c>
      <c r="M15" s="40" t="s">
        <v>127</v>
      </c>
      <c r="N15" s="40" t="s">
        <v>168</v>
      </c>
      <c r="O15" s="40" t="s">
        <v>169</v>
      </c>
      <c r="P15" s="40" t="s">
        <v>186</v>
      </c>
    </row>
    <row r="16" spans="1:16" ht="123.75">
      <c r="A16" s="40" t="s">
        <v>201</v>
      </c>
      <c r="B16" s="40" t="s">
        <v>193</v>
      </c>
      <c r="C16" s="40" t="s">
        <v>87</v>
      </c>
      <c r="D16" s="40" t="s">
        <v>87</v>
      </c>
      <c r="E16" s="40" t="s">
        <v>205</v>
      </c>
      <c r="F16" s="41">
        <v>2012</v>
      </c>
      <c r="G16" s="40">
        <v>589262</v>
      </c>
      <c r="H16" s="40">
        <v>0</v>
      </c>
      <c r="I16" s="40" t="s">
        <v>206</v>
      </c>
      <c r="J16" s="40" t="s">
        <v>140</v>
      </c>
      <c r="K16" s="40" t="s">
        <v>166</v>
      </c>
      <c r="L16" s="42">
        <v>41084</v>
      </c>
      <c r="M16" s="40" t="s">
        <v>196</v>
      </c>
      <c r="N16" s="40" t="s">
        <v>168</v>
      </c>
      <c r="O16" s="40" t="s">
        <v>169</v>
      </c>
      <c r="P16" s="40" t="s">
        <v>186</v>
      </c>
    </row>
    <row r="17" spans="1:16" ht="123.75">
      <c r="A17" s="40" t="s">
        <v>201</v>
      </c>
      <c r="B17" s="40" t="s">
        <v>193</v>
      </c>
      <c r="C17" s="40" t="s">
        <v>87</v>
      </c>
      <c r="D17" s="40" t="s">
        <v>87</v>
      </c>
      <c r="E17" s="40" t="s">
        <v>194</v>
      </c>
      <c r="F17" s="41">
        <v>2012</v>
      </c>
      <c r="G17" s="40">
        <v>714969</v>
      </c>
      <c r="H17" s="40">
        <v>0</v>
      </c>
      <c r="I17" s="40" t="s">
        <v>207</v>
      </c>
      <c r="J17" s="40" t="s">
        <v>140</v>
      </c>
      <c r="K17" s="40" t="s">
        <v>166</v>
      </c>
      <c r="L17" s="42">
        <v>41084</v>
      </c>
      <c r="M17" s="40" t="s">
        <v>196</v>
      </c>
      <c r="N17" s="40" t="s">
        <v>168</v>
      </c>
      <c r="O17" s="40" t="s">
        <v>169</v>
      </c>
      <c r="P17" s="40" t="s">
        <v>186</v>
      </c>
    </row>
    <row r="18" spans="1:16" ht="112.5">
      <c r="A18" s="40" t="s">
        <v>201</v>
      </c>
      <c r="B18" s="40" t="s">
        <v>193</v>
      </c>
      <c r="C18" s="40" t="s">
        <v>87</v>
      </c>
      <c r="D18" s="40" t="s">
        <v>87</v>
      </c>
      <c r="E18" s="40" t="s">
        <v>208</v>
      </c>
      <c r="F18" s="41">
        <v>2012</v>
      </c>
      <c r="G18" s="40">
        <v>108295</v>
      </c>
      <c r="H18" s="40">
        <v>0</v>
      </c>
      <c r="I18" s="40" t="s">
        <v>210</v>
      </c>
      <c r="J18" s="40" t="s">
        <v>140</v>
      </c>
      <c r="K18" s="40" t="s">
        <v>166</v>
      </c>
      <c r="L18" s="42">
        <v>41084</v>
      </c>
      <c r="M18" s="40" t="s">
        <v>131</v>
      </c>
      <c r="N18" s="40" t="s">
        <v>168</v>
      </c>
      <c r="O18" s="40" t="s">
        <v>169</v>
      </c>
      <c r="P18" s="40" t="s">
        <v>186</v>
      </c>
    </row>
    <row r="19" spans="1:16" ht="112.5">
      <c r="A19" s="40" t="s">
        <v>201</v>
      </c>
      <c r="B19" s="40" t="s">
        <v>193</v>
      </c>
      <c r="C19" s="40" t="s">
        <v>92</v>
      </c>
      <c r="D19" s="40" t="s">
        <v>92</v>
      </c>
      <c r="E19" s="40" t="s">
        <v>211</v>
      </c>
      <c r="F19" s="41">
        <v>2013</v>
      </c>
      <c r="G19" s="40">
        <v>200000</v>
      </c>
      <c r="H19" s="40">
        <v>0</v>
      </c>
      <c r="I19" s="40" t="s">
        <v>213</v>
      </c>
      <c r="J19" s="40" t="s">
        <v>140</v>
      </c>
      <c r="K19" s="40" t="s">
        <v>166</v>
      </c>
      <c r="L19" s="42">
        <v>41353</v>
      </c>
      <c r="M19" s="40" t="s">
        <v>125</v>
      </c>
      <c r="N19" s="40" t="s">
        <v>168</v>
      </c>
      <c r="O19" s="40" t="s">
        <v>169</v>
      </c>
      <c r="P19" s="40" t="s">
        <v>186</v>
      </c>
    </row>
    <row r="20" spans="1:16" ht="56.25">
      <c r="A20" s="40" t="s">
        <v>214</v>
      </c>
      <c r="B20" s="40" t="s">
        <v>163</v>
      </c>
      <c r="C20" s="40" t="s">
        <v>87</v>
      </c>
      <c r="D20" s="40" t="s">
        <v>87</v>
      </c>
      <c r="E20" s="40" t="s">
        <v>173</v>
      </c>
      <c r="F20" s="41">
        <v>2012</v>
      </c>
      <c r="G20" s="40">
        <v>-140000</v>
      </c>
      <c r="H20" s="40">
        <v>0</v>
      </c>
      <c r="I20" s="40" t="s">
        <v>215</v>
      </c>
      <c r="J20" s="40"/>
      <c r="K20" s="40" t="s">
        <v>166</v>
      </c>
      <c r="L20" s="42">
        <v>41099</v>
      </c>
      <c r="M20" s="40" t="s">
        <v>167</v>
      </c>
      <c r="N20" s="40" t="s">
        <v>168</v>
      </c>
      <c r="O20" s="40" t="s">
        <v>176</v>
      </c>
      <c r="P20" s="40" t="s">
        <v>97</v>
      </c>
    </row>
    <row r="21" spans="1:16" ht="292.5">
      <c r="A21" s="40" t="s">
        <v>34</v>
      </c>
      <c r="B21" s="40" t="s">
        <v>182</v>
      </c>
      <c r="C21" s="40" t="s">
        <v>92</v>
      </c>
      <c r="D21" s="40" t="s">
        <v>92</v>
      </c>
      <c r="E21" s="40" t="s">
        <v>183</v>
      </c>
      <c r="F21" s="41">
        <v>2013</v>
      </c>
      <c r="G21" s="40">
        <v>500000</v>
      </c>
      <c r="H21" s="40">
        <v>0</v>
      </c>
      <c r="I21" s="40" t="s">
        <v>184</v>
      </c>
      <c r="J21" s="40" t="s">
        <v>140</v>
      </c>
      <c r="K21" s="40" t="s">
        <v>166</v>
      </c>
      <c r="L21" s="42">
        <v>41415</v>
      </c>
      <c r="M21" s="40" t="s">
        <v>185</v>
      </c>
      <c r="N21" s="40" t="s">
        <v>168</v>
      </c>
      <c r="O21" s="40" t="s">
        <v>169</v>
      </c>
      <c r="P21" s="40" t="s">
        <v>186</v>
      </c>
    </row>
    <row r="22" spans="1:16" ht="112.5">
      <c r="A22" s="40" t="s">
        <v>34</v>
      </c>
      <c r="B22" s="40" t="s">
        <v>198</v>
      </c>
      <c r="C22" s="40" t="s">
        <v>87</v>
      </c>
      <c r="D22" s="40" t="s">
        <v>87</v>
      </c>
      <c r="E22" s="40" t="s">
        <v>216</v>
      </c>
      <c r="F22" s="41">
        <v>2012</v>
      </c>
      <c r="G22" s="40">
        <v>366665</v>
      </c>
      <c r="H22" s="40">
        <v>0</v>
      </c>
      <c r="I22" s="40" t="s">
        <v>218</v>
      </c>
      <c r="J22" s="40">
        <v>259232</v>
      </c>
      <c r="K22" s="40" t="s">
        <v>219</v>
      </c>
      <c r="L22" s="42">
        <v>40856</v>
      </c>
      <c r="M22" s="40" t="s">
        <v>220</v>
      </c>
      <c r="N22" s="40" t="s">
        <v>168</v>
      </c>
      <c r="O22" s="40" t="s">
        <v>169</v>
      </c>
      <c r="P22" s="40" t="s">
        <v>221</v>
      </c>
    </row>
    <row r="23" spans="1:16" ht="112.5">
      <c r="A23" s="40" t="s">
        <v>34</v>
      </c>
      <c r="B23" s="40" t="s">
        <v>198</v>
      </c>
      <c r="C23" s="40" t="s">
        <v>87</v>
      </c>
      <c r="D23" s="40" t="s">
        <v>87</v>
      </c>
      <c r="E23" s="40" t="s">
        <v>222</v>
      </c>
      <c r="F23" s="41">
        <v>2012</v>
      </c>
      <c r="G23" s="40">
        <v>2217315</v>
      </c>
      <c r="H23" s="40">
        <v>0</v>
      </c>
      <c r="I23" s="40" t="s">
        <v>223</v>
      </c>
      <c r="J23" s="40">
        <v>1567642</v>
      </c>
      <c r="K23" s="40" t="s">
        <v>219</v>
      </c>
      <c r="L23" s="42">
        <v>40856</v>
      </c>
      <c r="M23" s="40" t="s">
        <v>220</v>
      </c>
      <c r="N23" s="40" t="s">
        <v>168</v>
      </c>
      <c r="O23" s="40" t="s">
        <v>169</v>
      </c>
      <c r="P23" s="40" t="s">
        <v>221</v>
      </c>
    </row>
    <row r="24" spans="1:16" ht="90">
      <c r="A24" s="40" t="s">
        <v>34</v>
      </c>
      <c r="B24" s="40" t="s">
        <v>193</v>
      </c>
      <c r="C24" s="40" t="s">
        <v>87</v>
      </c>
      <c r="D24" s="40" t="s">
        <v>87</v>
      </c>
      <c r="E24" s="40" t="s">
        <v>224</v>
      </c>
      <c r="F24" s="41">
        <v>2012</v>
      </c>
      <c r="G24" s="40">
        <v>1028944</v>
      </c>
      <c r="H24" s="40">
        <v>0</v>
      </c>
      <c r="I24" s="40" t="s">
        <v>225</v>
      </c>
      <c r="J24" s="40">
        <v>839618</v>
      </c>
      <c r="K24" s="40" t="s">
        <v>219</v>
      </c>
      <c r="L24" s="42">
        <v>41141</v>
      </c>
      <c r="M24" s="40" t="s">
        <v>125</v>
      </c>
      <c r="N24" s="40" t="s">
        <v>168</v>
      </c>
      <c r="O24" s="40" t="s">
        <v>169</v>
      </c>
      <c r="P24" s="40" t="s">
        <v>221</v>
      </c>
    </row>
    <row r="25" spans="1:16" ht="123.75">
      <c r="A25" s="40" t="s">
        <v>34</v>
      </c>
      <c r="B25" s="40" t="s">
        <v>193</v>
      </c>
      <c r="C25" s="40" t="s">
        <v>92</v>
      </c>
      <c r="D25" s="40" t="s">
        <v>92</v>
      </c>
      <c r="E25" s="40" t="s">
        <v>211</v>
      </c>
      <c r="F25" s="41">
        <v>2013</v>
      </c>
      <c r="G25" s="40">
        <v>339213</v>
      </c>
      <c r="H25" s="40">
        <v>0</v>
      </c>
      <c r="I25" s="40" t="s">
        <v>226</v>
      </c>
      <c r="J25" s="40">
        <v>250000</v>
      </c>
      <c r="K25" s="40" t="s">
        <v>219</v>
      </c>
      <c r="L25" s="42">
        <v>41333</v>
      </c>
      <c r="M25" s="40" t="s">
        <v>125</v>
      </c>
      <c r="N25" s="40" t="s">
        <v>168</v>
      </c>
      <c r="O25" s="40" t="s">
        <v>176</v>
      </c>
      <c r="P25" s="40" t="s">
        <v>97</v>
      </c>
    </row>
    <row r="26" spans="1:16" ht="135">
      <c r="A26" s="40" t="s">
        <v>227</v>
      </c>
      <c r="B26" s="40" t="s">
        <v>366</v>
      </c>
      <c r="C26" s="40" t="s">
        <v>92</v>
      </c>
      <c r="D26" s="40" t="s">
        <v>92</v>
      </c>
      <c r="E26" s="40" t="s">
        <v>758</v>
      </c>
      <c r="F26" s="41">
        <v>2013</v>
      </c>
      <c r="G26" s="40">
        <v>800000</v>
      </c>
      <c r="H26" s="40">
        <v>0</v>
      </c>
      <c r="I26" s="40" t="s">
        <v>759</v>
      </c>
      <c r="J26" s="40">
        <v>800000</v>
      </c>
      <c r="K26" s="40" t="s">
        <v>166</v>
      </c>
      <c r="L26" s="42">
        <v>41575</v>
      </c>
      <c r="M26" s="40" t="s">
        <v>131</v>
      </c>
      <c r="N26" s="40" t="s">
        <v>168</v>
      </c>
      <c r="O26" s="40" t="s">
        <v>169</v>
      </c>
      <c r="P26" s="40" t="s">
        <v>97</v>
      </c>
    </row>
    <row r="27" spans="1:16" ht="90">
      <c r="A27" s="40" t="s">
        <v>227</v>
      </c>
      <c r="B27" s="40" t="s">
        <v>228</v>
      </c>
      <c r="C27" s="40" t="s">
        <v>92</v>
      </c>
      <c r="D27" s="40" t="s">
        <v>92</v>
      </c>
      <c r="E27" s="40" t="s">
        <v>229</v>
      </c>
      <c r="F27" s="41">
        <v>2013</v>
      </c>
      <c r="G27" s="40">
        <v>600000</v>
      </c>
      <c r="H27" s="40">
        <v>0</v>
      </c>
      <c r="I27" s="40" t="s">
        <v>230</v>
      </c>
      <c r="J27" s="40">
        <v>600000</v>
      </c>
      <c r="K27" s="40" t="s">
        <v>166</v>
      </c>
      <c r="L27" s="42">
        <v>41570</v>
      </c>
      <c r="M27" s="40" t="s">
        <v>231</v>
      </c>
      <c r="N27" s="40" t="s">
        <v>168</v>
      </c>
      <c r="O27" s="40" t="s">
        <v>169</v>
      </c>
      <c r="P27" s="40" t="s">
        <v>97</v>
      </c>
    </row>
    <row r="28" spans="1:16" ht="101.25">
      <c r="A28" s="40" t="s">
        <v>44</v>
      </c>
      <c r="B28" s="40" t="s">
        <v>193</v>
      </c>
      <c r="C28" s="40" t="s">
        <v>87</v>
      </c>
      <c r="D28" s="40" t="s">
        <v>87</v>
      </c>
      <c r="E28" s="40" t="s">
        <v>205</v>
      </c>
      <c r="F28" s="41">
        <v>2012</v>
      </c>
      <c r="G28" s="40">
        <v>266103</v>
      </c>
      <c r="H28" s="40">
        <v>0</v>
      </c>
      <c r="I28" s="40" t="s">
        <v>232</v>
      </c>
      <c r="J28" s="40" t="s">
        <v>140</v>
      </c>
      <c r="K28" s="40" t="s">
        <v>166</v>
      </c>
      <c r="L28" s="42">
        <v>40939</v>
      </c>
      <c r="M28" s="40" t="s">
        <v>196</v>
      </c>
      <c r="N28" s="40" t="s">
        <v>168</v>
      </c>
      <c r="O28" s="40" t="s">
        <v>169</v>
      </c>
      <c r="P28" s="40" t="s">
        <v>186</v>
      </c>
    </row>
    <row r="29" spans="1:16" ht="101.25">
      <c r="A29" s="40" t="s">
        <v>44</v>
      </c>
      <c r="B29" s="40" t="s">
        <v>193</v>
      </c>
      <c r="C29" s="40" t="s">
        <v>87</v>
      </c>
      <c r="D29" s="40" t="s">
        <v>87</v>
      </c>
      <c r="E29" s="40" t="s">
        <v>194</v>
      </c>
      <c r="F29" s="41">
        <v>2012</v>
      </c>
      <c r="G29" s="40">
        <v>266103</v>
      </c>
      <c r="H29" s="40">
        <v>0</v>
      </c>
      <c r="I29" s="40" t="s">
        <v>233</v>
      </c>
      <c r="J29" s="40" t="s">
        <v>140</v>
      </c>
      <c r="K29" s="40" t="s">
        <v>166</v>
      </c>
      <c r="L29" s="42">
        <v>40939</v>
      </c>
      <c r="M29" s="40" t="s">
        <v>196</v>
      </c>
      <c r="N29" s="40" t="s">
        <v>168</v>
      </c>
      <c r="O29" s="40" t="s">
        <v>169</v>
      </c>
      <c r="P29" s="40" t="s">
        <v>186</v>
      </c>
    </row>
    <row r="30" spans="1:16" ht="180">
      <c r="A30" s="40" t="s">
        <v>27</v>
      </c>
      <c r="B30" s="40" t="s">
        <v>234</v>
      </c>
      <c r="C30" s="40" t="s">
        <v>87</v>
      </c>
      <c r="D30" s="40"/>
      <c r="E30" s="40"/>
      <c r="F30" s="41">
        <v>2012</v>
      </c>
      <c r="G30" s="40">
        <v>501505</v>
      </c>
      <c r="H30" s="40">
        <v>0</v>
      </c>
      <c r="I30" s="40" t="s">
        <v>235</v>
      </c>
      <c r="J30" s="40">
        <v>500000</v>
      </c>
      <c r="K30" s="40" t="s">
        <v>236</v>
      </c>
      <c r="L30" s="42">
        <v>40983</v>
      </c>
      <c r="M30" s="40" t="s">
        <v>167</v>
      </c>
      <c r="N30" s="40" t="s">
        <v>168</v>
      </c>
      <c r="O30" s="40" t="s">
        <v>176</v>
      </c>
      <c r="P30" s="40" t="s">
        <v>97</v>
      </c>
    </row>
    <row r="31" spans="1:16" ht="123.75">
      <c r="A31" s="40" t="s">
        <v>27</v>
      </c>
      <c r="B31" s="40" t="s">
        <v>234</v>
      </c>
      <c r="C31" s="40" t="s">
        <v>92</v>
      </c>
      <c r="D31" s="40"/>
      <c r="E31" s="40"/>
      <c r="F31" s="41">
        <v>2013</v>
      </c>
      <c r="G31" s="40">
        <v>956023</v>
      </c>
      <c r="H31" s="40">
        <v>0</v>
      </c>
      <c r="I31" s="40" t="s">
        <v>238</v>
      </c>
      <c r="J31" s="40">
        <v>1000000</v>
      </c>
      <c r="K31" s="40" t="s">
        <v>236</v>
      </c>
      <c r="L31" s="42">
        <v>41470</v>
      </c>
      <c r="M31" s="40" t="s">
        <v>167</v>
      </c>
      <c r="N31" s="40" t="s">
        <v>168</v>
      </c>
      <c r="O31" s="40" t="s">
        <v>176</v>
      </c>
      <c r="P31" s="40" t="s">
        <v>97</v>
      </c>
    </row>
    <row r="32" spans="1:16" ht="101.25">
      <c r="A32" s="40" t="s">
        <v>27</v>
      </c>
      <c r="B32" s="40" t="s">
        <v>234</v>
      </c>
      <c r="C32" s="40" t="s">
        <v>92</v>
      </c>
      <c r="D32" s="40"/>
      <c r="E32" s="40"/>
      <c r="F32" s="41">
        <v>2013</v>
      </c>
      <c r="G32" s="40">
        <v>973710</v>
      </c>
      <c r="H32" s="40">
        <v>0</v>
      </c>
      <c r="I32" s="40" t="s">
        <v>237</v>
      </c>
      <c r="J32" s="40">
        <v>1000000</v>
      </c>
      <c r="K32" s="40" t="s">
        <v>236</v>
      </c>
      <c r="L32" s="42">
        <v>41355</v>
      </c>
      <c r="M32" s="40" t="s">
        <v>167</v>
      </c>
      <c r="N32" s="40" t="s">
        <v>168</v>
      </c>
      <c r="O32" s="40" t="s">
        <v>176</v>
      </c>
      <c r="P32" s="40" t="s">
        <v>97</v>
      </c>
    </row>
    <row r="33" spans="1:16" ht="146.25">
      <c r="A33" s="40" t="s">
        <v>27</v>
      </c>
      <c r="B33" s="40" t="s">
        <v>239</v>
      </c>
      <c r="C33" s="40" t="s">
        <v>87</v>
      </c>
      <c r="D33" s="40"/>
      <c r="E33" s="40"/>
      <c r="F33" s="41">
        <v>2012</v>
      </c>
      <c r="G33" s="40">
        <v>30272</v>
      </c>
      <c r="H33" s="40">
        <v>0</v>
      </c>
      <c r="I33" s="40" t="s">
        <v>240</v>
      </c>
      <c r="J33" s="40">
        <v>30000</v>
      </c>
      <c r="K33" s="40" t="s">
        <v>236</v>
      </c>
      <c r="L33" s="42">
        <v>41179</v>
      </c>
      <c r="M33" s="40" t="s">
        <v>167</v>
      </c>
      <c r="N33" s="40" t="s">
        <v>168</v>
      </c>
      <c r="O33" s="40" t="s">
        <v>176</v>
      </c>
      <c r="P33" s="40" t="s">
        <v>97</v>
      </c>
    </row>
    <row r="34" spans="1:16" ht="123.75">
      <c r="A34" s="40" t="s">
        <v>27</v>
      </c>
      <c r="B34" s="40" t="s">
        <v>239</v>
      </c>
      <c r="C34" s="40" t="s">
        <v>92</v>
      </c>
      <c r="D34" s="40"/>
      <c r="E34" s="40"/>
      <c r="F34" s="41">
        <v>2013</v>
      </c>
      <c r="G34" s="40">
        <v>19724</v>
      </c>
      <c r="H34" s="40">
        <v>0</v>
      </c>
      <c r="I34" s="40" t="s">
        <v>241</v>
      </c>
      <c r="J34" s="40">
        <v>20000</v>
      </c>
      <c r="K34" s="40" t="s">
        <v>236</v>
      </c>
      <c r="L34" s="42">
        <v>41423</v>
      </c>
      <c r="M34" s="40" t="s">
        <v>131</v>
      </c>
      <c r="N34" s="40" t="s">
        <v>168</v>
      </c>
      <c r="O34" s="40" t="s">
        <v>176</v>
      </c>
      <c r="P34" s="40" t="s">
        <v>97</v>
      </c>
    </row>
    <row r="35" spans="1:16" ht="101.25">
      <c r="A35" s="40" t="s">
        <v>27</v>
      </c>
      <c r="B35" s="40" t="s">
        <v>242</v>
      </c>
      <c r="C35" s="40" t="s">
        <v>92</v>
      </c>
      <c r="D35" s="40"/>
      <c r="E35" s="40"/>
      <c r="F35" s="41">
        <v>2013</v>
      </c>
      <c r="G35" s="40">
        <v>1460565</v>
      </c>
      <c r="H35" s="40">
        <v>0</v>
      </c>
      <c r="I35" s="40" t="s">
        <v>243</v>
      </c>
      <c r="J35" s="40">
        <v>1500000</v>
      </c>
      <c r="K35" s="40" t="s">
        <v>236</v>
      </c>
      <c r="L35" s="42">
        <v>41355</v>
      </c>
      <c r="M35" s="40" t="s">
        <v>131</v>
      </c>
      <c r="N35" s="40" t="s">
        <v>168</v>
      </c>
      <c r="O35" s="40" t="s">
        <v>176</v>
      </c>
      <c r="P35" s="40" t="s">
        <v>97</v>
      </c>
    </row>
    <row r="36" spans="1:16" ht="90">
      <c r="A36" s="40" t="s">
        <v>27</v>
      </c>
      <c r="B36" s="40" t="s">
        <v>198</v>
      </c>
      <c r="C36" s="40" t="s">
        <v>92</v>
      </c>
      <c r="D36" s="40" t="s">
        <v>92</v>
      </c>
      <c r="E36" s="40" t="s">
        <v>244</v>
      </c>
      <c r="F36" s="41">
        <v>2013</v>
      </c>
      <c r="G36" s="40">
        <v>320993</v>
      </c>
      <c r="H36" s="40">
        <v>0</v>
      </c>
      <c r="I36" s="40" t="s">
        <v>245</v>
      </c>
      <c r="J36" s="40">
        <v>329660</v>
      </c>
      <c r="K36" s="40" t="s">
        <v>236</v>
      </c>
      <c r="L36" s="42">
        <v>41470</v>
      </c>
      <c r="M36" s="40" t="s">
        <v>131</v>
      </c>
      <c r="N36" s="40" t="s">
        <v>168</v>
      </c>
      <c r="O36" s="40" t="s">
        <v>169</v>
      </c>
      <c r="P36" s="40" t="s">
        <v>221</v>
      </c>
    </row>
    <row r="37" spans="1:16" ht="202.5">
      <c r="A37" s="40" t="s">
        <v>27</v>
      </c>
      <c r="B37" s="40" t="s">
        <v>198</v>
      </c>
      <c r="C37" s="40" t="s">
        <v>92</v>
      </c>
      <c r="D37" s="40" t="s">
        <v>92</v>
      </c>
      <c r="E37" s="40" t="s">
        <v>199</v>
      </c>
      <c r="F37" s="41">
        <v>2013</v>
      </c>
      <c r="G37" s="40">
        <v>534988</v>
      </c>
      <c r="H37" s="40">
        <v>0</v>
      </c>
      <c r="I37" s="40" t="s">
        <v>246</v>
      </c>
      <c r="J37" s="40">
        <v>549433</v>
      </c>
      <c r="K37" s="40" t="s">
        <v>236</v>
      </c>
      <c r="L37" s="42">
        <v>41470</v>
      </c>
      <c r="M37" s="40" t="s">
        <v>131</v>
      </c>
      <c r="N37" s="40" t="s">
        <v>168</v>
      </c>
      <c r="O37" s="40" t="s">
        <v>169</v>
      </c>
      <c r="P37" s="40" t="s">
        <v>221</v>
      </c>
    </row>
    <row r="38" spans="1:16" ht="135">
      <c r="A38" s="40" t="s">
        <v>27</v>
      </c>
      <c r="B38" s="40" t="s">
        <v>198</v>
      </c>
      <c r="C38" s="40" t="s">
        <v>92</v>
      </c>
      <c r="D38" s="40" t="s">
        <v>92</v>
      </c>
      <c r="E38" s="40" t="s">
        <v>247</v>
      </c>
      <c r="F38" s="41">
        <v>2013</v>
      </c>
      <c r="G38" s="40">
        <v>53499</v>
      </c>
      <c r="H38" s="40">
        <v>0</v>
      </c>
      <c r="I38" s="40" t="s">
        <v>248</v>
      </c>
      <c r="J38" s="40">
        <v>54943</v>
      </c>
      <c r="K38" s="40" t="s">
        <v>236</v>
      </c>
      <c r="L38" s="42">
        <v>41470</v>
      </c>
      <c r="M38" s="40" t="s">
        <v>220</v>
      </c>
      <c r="N38" s="40" t="s">
        <v>168</v>
      </c>
      <c r="O38" s="40" t="s">
        <v>169</v>
      </c>
      <c r="P38" s="40" t="s">
        <v>221</v>
      </c>
    </row>
    <row r="39" spans="1:16" ht="303.75">
      <c r="A39" s="40" t="s">
        <v>27</v>
      </c>
      <c r="B39" s="40" t="s">
        <v>198</v>
      </c>
      <c r="C39" s="40" t="s">
        <v>92</v>
      </c>
      <c r="D39" s="40" t="s">
        <v>92</v>
      </c>
      <c r="E39" s="40" t="s">
        <v>249</v>
      </c>
      <c r="F39" s="41">
        <v>2013</v>
      </c>
      <c r="G39" s="40">
        <v>64230</v>
      </c>
      <c r="H39" s="40">
        <v>0</v>
      </c>
      <c r="I39" s="40" t="s">
        <v>250</v>
      </c>
      <c r="J39" s="40">
        <v>65964</v>
      </c>
      <c r="K39" s="40" t="s">
        <v>236</v>
      </c>
      <c r="L39" s="42">
        <v>41470</v>
      </c>
      <c r="M39" s="40" t="s">
        <v>251</v>
      </c>
      <c r="N39" s="40" t="s">
        <v>168</v>
      </c>
      <c r="O39" s="40" t="s">
        <v>169</v>
      </c>
      <c r="P39" s="40" t="s">
        <v>221</v>
      </c>
    </row>
    <row r="40" spans="1:16" ht="123.75">
      <c r="A40" s="40" t="s">
        <v>27</v>
      </c>
      <c r="B40" s="40" t="s">
        <v>193</v>
      </c>
      <c r="C40" s="40" t="s">
        <v>87</v>
      </c>
      <c r="D40" s="40" t="s">
        <v>87</v>
      </c>
      <c r="E40" s="40" t="s">
        <v>202</v>
      </c>
      <c r="F40" s="41">
        <v>2012</v>
      </c>
      <c r="G40" s="40">
        <v>284098</v>
      </c>
      <c r="H40" s="40">
        <v>0</v>
      </c>
      <c r="I40" s="40" t="s">
        <v>252</v>
      </c>
      <c r="J40" s="40">
        <v>312115</v>
      </c>
      <c r="K40" s="40" t="s">
        <v>236</v>
      </c>
      <c r="L40" s="42">
        <v>40983</v>
      </c>
      <c r="M40" s="40" t="s">
        <v>127</v>
      </c>
      <c r="N40" s="40" t="s">
        <v>168</v>
      </c>
      <c r="O40" s="40" t="s">
        <v>169</v>
      </c>
      <c r="P40" s="40" t="s">
        <v>221</v>
      </c>
    </row>
    <row r="41" spans="1:16" ht="146.25">
      <c r="A41" s="40" t="s">
        <v>27</v>
      </c>
      <c r="B41" s="40" t="s">
        <v>193</v>
      </c>
      <c r="C41" s="40" t="s">
        <v>87</v>
      </c>
      <c r="D41" s="40" t="s">
        <v>87</v>
      </c>
      <c r="E41" s="40" t="s">
        <v>205</v>
      </c>
      <c r="F41" s="41">
        <v>2012</v>
      </c>
      <c r="G41" s="40">
        <v>718331</v>
      </c>
      <c r="H41" s="40">
        <v>0</v>
      </c>
      <c r="I41" s="40" t="s">
        <v>253</v>
      </c>
      <c r="J41" s="40">
        <v>768404</v>
      </c>
      <c r="K41" s="40" t="s">
        <v>236</v>
      </c>
      <c r="L41" s="42">
        <v>40983</v>
      </c>
      <c r="M41" s="40" t="s">
        <v>196</v>
      </c>
      <c r="N41" s="40" t="s">
        <v>168</v>
      </c>
      <c r="O41" s="40" t="s">
        <v>169</v>
      </c>
      <c r="P41" s="40" t="s">
        <v>221</v>
      </c>
    </row>
    <row r="42" spans="1:16" ht="78.75">
      <c r="A42" s="40" t="s">
        <v>27</v>
      </c>
      <c r="B42" s="40" t="s">
        <v>193</v>
      </c>
      <c r="C42" s="40" t="s">
        <v>87</v>
      </c>
      <c r="D42" s="40" t="s">
        <v>87</v>
      </c>
      <c r="E42" s="40" t="s">
        <v>194</v>
      </c>
      <c r="F42" s="41">
        <v>2012</v>
      </c>
      <c r="G42" s="40">
        <v>871573</v>
      </c>
      <c r="H42" s="40">
        <v>0</v>
      </c>
      <c r="I42" s="40" t="s">
        <v>254</v>
      </c>
      <c r="J42" s="40">
        <v>808896</v>
      </c>
      <c r="K42" s="40" t="s">
        <v>236</v>
      </c>
      <c r="L42" s="42">
        <v>40983</v>
      </c>
      <c r="M42" s="40" t="s">
        <v>196</v>
      </c>
      <c r="N42" s="40" t="s">
        <v>168</v>
      </c>
      <c r="O42" s="40" t="s">
        <v>169</v>
      </c>
      <c r="P42" s="40" t="s">
        <v>221</v>
      </c>
    </row>
    <row r="43" spans="1:16" ht="123.75">
      <c r="A43" s="40" t="s">
        <v>27</v>
      </c>
      <c r="B43" s="40" t="s">
        <v>193</v>
      </c>
      <c r="C43" s="40" t="s">
        <v>87</v>
      </c>
      <c r="D43" s="40" t="s">
        <v>87</v>
      </c>
      <c r="E43" s="40" t="s">
        <v>208</v>
      </c>
      <c r="F43" s="41">
        <v>2012</v>
      </c>
      <c r="G43" s="40">
        <v>132016</v>
      </c>
      <c r="H43" s="40">
        <v>0</v>
      </c>
      <c r="I43" s="40" t="s">
        <v>255</v>
      </c>
      <c r="J43" s="40">
        <v>131620</v>
      </c>
      <c r="K43" s="40" t="s">
        <v>236</v>
      </c>
      <c r="L43" s="42">
        <v>40983</v>
      </c>
      <c r="M43" s="40" t="s">
        <v>131</v>
      </c>
      <c r="N43" s="40" t="s">
        <v>168</v>
      </c>
      <c r="O43" s="40" t="s">
        <v>169</v>
      </c>
      <c r="P43" s="40" t="s">
        <v>221</v>
      </c>
    </row>
    <row r="44" spans="1:16" ht="101.25">
      <c r="A44" s="40" t="s">
        <v>27</v>
      </c>
      <c r="B44" s="40" t="s">
        <v>193</v>
      </c>
      <c r="C44" s="40" t="s">
        <v>92</v>
      </c>
      <c r="D44" s="40" t="s">
        <v>92</v>
      </c>
      <c r="E44" s="40" t="s">
        <v>211</v>
      </c>
      <c r="F44" s="41">
        <v>2013</v>
      </c>
      <c r="G44" s="40">
        <v>669216</v>
      </c>
      <c r="H44" s="40">
        <v>0</v>
      </c>
      <c r="I44" s="40" t="s">
        <v>256</v>
      </c>
      <c r="J44" s="40">
        <v>700000</v>
      </c>
      <c r="K44" s="40" t="s">
        <v>236</v>
      </c>
      <c r="L44" s="42">
        <v>41470</v>
      </c>
      <c r="M44" s="40" t="s">
        <v>125</v>
      </c>
      <c r="N44" s="40" t="s">
        <v>168</v>
      </c>
      <c r="O44" s="40" t="s">
        <v>176</v>
      </c>
      <c r="P44" s="40" t="s">
        <v>97</v>
      </c>
    </row>
    <row r="45" spans="1:16" ht="67.5">
      <c r="A45" s="40" t="s">
        <v>27</v>
      </c>
      <c r="B45" s="40" t="s">
        <v>193</v>
      </c>
      <c r="C45" s="40" t="s">
        <v>92</v>
      </c>
      <c r="D45" s="40" t="s">
        <v>92</v>
      </c>
      <c r="E45" s="40" t="s">
        <v>257</v>
      </c>
      <c r="F45" s="41">
        <v>2013</v>
      </c>
      <c r="G45" s="40">
        <v>223953</v>
      </c>
      <c r="H45" s="40">
        <v>0</v>
      </c>
      <c r="I45" s="40" t="s">
        <v>259</v>
      </c>
      <c r="J45" s="40">
        <v>230000</v>
      </c>
      <c r="K45" s="40" t="s">
        <v>236</v>
      </c>
      <c r="L45" s="42">
        <v>41355</v>
      </c>
      <c r="M45" s="40" t="s">
        <v>127</v>
      </c>
      <c r="N45" s="40" t="s">
        <v>168</v>
      </c>
      <c r="O45" s="40" t="s">
        <v>169</v>
      </c>
      <c r="P45" s="40" t="s">
        <v>221</v>
      </c>
    </row>
    <row r="46" spans="1:16" ht="90">
      <c r="A46" s="40" t="s">
        <v>27</v>
      </c>
      <c r="B46" s="40" t="s">
        <v>193</v>
      </c>
      <c r="C46" s="40" t="s">
        <v>92</v>
      </c>
      <c r="D46" s="40" t="s">
        <v>92</v>
      </c>
      <c r="E46" s="40" t="s">
        <v>260</v>
      </c>
      <c r="F46" s="41">
        <v>2013</v>
      </c>
      <c r="G46" s="40">
        <v>262901</v>
      </c>
      <c r="H46" s="40">
        <v>0</v>
      </c>
      <c r="I46" s="40" t="s">
        <v>262</v>
      </c>
      <c r="J46" s="40">
        <v>269999</v>
      </c>
      <c r="K46" s="40" t="s">
        <v>236</v>
      </c>
      <c r="L46" s="42">
        <v>41355</v>
      </c>
      <c r="M46" s="40" t="s">
        <v>196</v>
      </c>
      <c r="N46" s="40" t="s">
        <v>168</v>
      </c>
      <c r="O46" s="40" t="s">
        <v>169</v>
      </c>
      <c r="P46" s="40" t="s">
        <v>221</v>
      </c>
    </row>
    <row r="47" spans="1:16" ht="90">
      <c r="A47" s="40" t="s">
        <v>27</v>
      </c>
      <c r="B47" s="40" t="s">
        <v>193</v>
      </c>
      <c r="C47" s="40" t="s">
        <v>92</v>
      </c>
      <c r="D47" s="40" t="s">
        <v>92</v>
      </c>
      <c r="E47" s="40" t="s">
        <v>263</v>
      </c>
      <c r="F47" s="41">
        <v>2013</v>
      </c>
      <c r="G47" s="40">
        <v>389484</v>
      </c>
      <c r="H47" s="40">
        <v>0</v>
      </c>
      <c r="I47" s="40" t="s">
        <v>264</v>
      </c>
      <c r="J47" s="40">
        <v>400000</v>
      </c>
      <c r="K47" s="40" t="s">
        <v>236</v>
      </c>
      <c r="L47" s="42">
        <v>41355</v>
      </c>
      <c r="M47" s="40" t="s">
        <v>196</v>
      </c>
      <c r="N47" s="40" t="s">
        <v>168</v>
      </c>
      <c r="O47" s="40" t="s">
        <v>169</v>
      </c>
      <c r="P47" s="40" t="s">
        <v>221</v>
      </c>
    </row>
    <row r="48" spans="1:16" ht="146.25">
      <c r="A48" s="40" t="s">
        <v>27</v>
      </c>
      <c r="B48" s="40" t="s">
        <v>193</v>
      </c>
      <c r="C48" s="40" t="s">
        <v>92</v>
      </c>
      <c r="D48" s="40" t="s">
        <v>92</v>
      </c>
      <c r="E48" s="40" t="s">
        <v>265</v>
      </c>
      <c r="F48" s="41">
        <v>2013</v>
      </c>
      <c r="G48" s="40">
        <v>97371</v>
      </c>
      <c r="H48" s="40">
        <v>0</v>
      </c>
      <c r="I48" s="40" t="s">
        <v>267</v>
      </c>
      <c r="J48" s="40">
        <v>100000</v>
      </c>
      <c r="K48" s="40" t="s">
        <v>236</v>
      </c>
      <c r="L48" s="42">
        <v>41355</v>
      </c>
      <c r="M48" s="40" t="s">
        <v>131</v>
      </c>
      <c r="N48" s="40" t="s">
        <v>168</v>
      </c>
      <c r="O48" s="40" t="s">
        <v>169</v>
      </c>
      <c r="P48" s="40" t="s">
        <v>221</v>
      </c>
    </row>
    <row r="49" spans="1:16" ht="45">
      <c r="A49" s="40" t="s">
        <v>102</v>
      </c>
      <c r="B49" s="40" t="s">
        <v>163</v>
      </c>
      <c r="C49" s="40" t="s">
        <v>87</v>
      </c>
      <c r="D49" s="40" t="s">
        <v>87</v>
      </c>
      <c r="E49" s="40" t="s">
        <v>173</v>
      </c>
      <c r="F49" s="41">
        <v>2012</v>
      </c>
      <c r="G49" s="40">
        <v>3757255</v>
      </c>
      <c r="H49" s="40">
        <v>0</v>
      </c>
      <c r="I49" s="40" t="s">
        <v>268</v>
      </c>
      <c r="J49" s="40" t="s">
        <v>140</v>
      </c>
      <c r="K49" s="40" t="s">
        <v>166</v>
      </c>
      <c r="L49" s="42">
        <v>40909</v>
      </c>
      <c r="M49" s="40" t="s">
        <v>167</v>
      </c>
      <c r="N49" s="40" t="s">
        <v>168</v>
      </c>
      <c r="O49" s="40" t="s">
        <v>169</v>
      </c>
      <c r="P49" s="40" t="s">
        <v>72</v>
      </c>
    </row>
    <row r="50" spans="1:16" ht="45">
      <c r="A50" s="40" t="s">
        <v>102</v>
      </c>
      <c r="B50" s="40" t="s">
        <v>163</v>
      </c>
      <c r="C50" s="40" t="s">
        <v>92</v>
      </c>
      <c r="D50" s="40" t="s">
        <v>92</v>
      </c>
      <c r="E50" s="40" t="s">
        <v>164</v>
      </c>
      <c r="F50" s="41">
        <v>2013</v>
      </c>
      <c r="G50" s="40">
        <v>1803368</v>
      </c>
      <c r="H50" s="40">
        <v>0</v>
      </c>
      <c r="I50" s="40" t="s">
        <v>269</v>
      </c>
      <c r="J50" s="40" t="s">
        <v>140</v>
      </c>
      <c r="K50" s="40" t="s">
        <v>166</v>
      </c>
      <c r="L50" s="42">
        <v>41275</v>
      </c>
      <c r="M50" s="40" t="s">
        <v>167</v>
      </c>
      <c r="N50" s="40" t="s">
        <v>168</v>
      </c>
      <c r="O50" s="40" t="s">
        <v>169</v>
      </c>
      <c r="P50" s="40" t="s">
        <v>186</v>
      </c>
    </row>
    <row r="51" spans="1:16" ht="112.5">
      <c r="A51" s="40" t="s">
        <v>102</v>
      </c>
      <c r="B51" s="40" t="s">
        <v>188</v>
      </c>
      <c r="C51" s="40" t="s">
        <v>87</v>
      </c>
      <c r="D51" s="40" t="s">
        <v>87</v>
      </c>
      <c r="E51" s="40" t="s">
        <v>270</v>
      </c>
      <c r="F51" s="41">
        <v>2012</v>
      </c>
      <c r="G51" s="40">
        <v>89935</v>
      </c>
      <c r="H51" s="40">
        <v>0</v>
      </c>
      <c r="I51" s="40" t="s">
        <v>190</v>
      </c>
      <c r="J51" s="40" t="s">
        <v>140</v>
      </c>
      <c r="K51" s="40" t="s">
        <v>166</v>
      </c>
      <c r="L51" s="42">
        <v>40909</v>
      </c>
      <c r="M51" s="40" t="s">
        <v>125</v>
      </c>
      <c r="N51" s="40" t="s">
        <v>168</v>
      </c>
      <c r="O51" s="40" t="s">
        <v>169</v>
      </c>
      <c r="P51" s="40" t="s">
        <v>186</v>
      </c>
    </row>
    <row r="52" spans="1:16" ht="56.25">
      <c r="A52" s="40" t="s">
        <v>102</v>
      </c>
      <c r="B52" s="40" t="s">
        <v>193</v>
      </c>
      <c r="C52" s="40" t="s">
        <v>92</v>
      </c>
      <c r="D52" s="40" t="s">
        <v>92</v>
      </c>
      <c r="E52" s="40" t="s">
        <v>257</v>
      </c>
      <c r="F52" s="41">
        <v>2013</v>
      </c>
      <c r="G52" s="40">
        <v>2858306</v>
      </c>
      <c r="H52" s="40">
        <v>0</v>
      </c>
      <c r="I52" s="40" t="s">
        <v>258</v>
      </c>
      <c r="J52" s="40" t="s">
        <v>140</v>
      </c>
      <c r="K52" s="40" t="s">
        <v>166</v>
      </c>
      <c r="L52" s="42">
        <v>41353</v>
      </c>
      <c r="M52" s="40" t="s">
        <v>127</v>
      </c>
      <c r="N52" s="40" t="s">
        <v>168</v>
      </c>
      <c r="O52" s="40" t="s">
        <v>169</v>
      </c>
      <c r="P52" s="40" t="s">
        <v>186</v>
      </c>
    </row>
    <row r="53" spans="1:16" ht="78.75">
      <c r="A53" s="40" t="s">
        <v>102</v>
      </c>
      <c r="B53" s="40" t="s">
        <v>193</v>
      </c>
      <c r="C53" s="40" t="s">
        <v>92</v>
      </c>
      <c r="D53" s="40" t="s">
        <v>92</v>
      </c>
      <c r="E53" s="40" t="s">
        <v>260</v>
      </c>
      <c r="F53" s="41">
        <v>2013</v>
      </c>
      <c r="G53" s="40">
        <v>3355403</v>
      </c>
      <c r="H53" s="40">
        <v>0</v>
      </c>
      <c r="I53" s="40" t="s">
        <v>271</v>
      </c>
      <c r="J53" s="40" t="s">
        <v>140</v>
      </c>
      <c r="K53" s="40" t="s">
        <v>166</v>
      </c>
      <c r="L53" s="42">
        <v>41353</v>
      </c>
      <c r="M53" s="40" t="s">
        <v>196</v>
      </c>
      <c r="N53" s="40" t="s">
        <v>168</v>
      </c>
      <c r="O53" s="40" t="s">
        <v>169</v>
      </c>
      <c r="P53" s="40" t="s">
        <v>186</v>
      </c>
    </row>
    <row r="54" spans="1:16" ht="78.75">
      <c r="A54" s="40" t="s">
        <v>102</v>
      </c>
      <c r="B54" s="40" t="s">
        <v>193</v>
      </c>
      <c r="C54" s="40" t="s">
        <v>92</v>
      </c>
      <c r="D54" s="40" t="s">
        <v>92</v>
      </c>
      <c r="E54" s="40" t="s">
        <v>263</v>
      </c>
      <c r="F54" s="41">
        <v>2013</v>
      </c>
      <c r="G54" s="40">
        <v>4970967</v>
      </c>
      <c r="H54" s="40">
        <v>0</v>
      </c>
      <c r="I54" s="40" t="s">
        <v>272</v>
      </c>
      <c r="J54" s="40" t="s">
        <v>140</v>
      </c>
      <c r="K54" s="40" t="s">
        <v>166</v>
      </c>
      <c r="L54" s="42">
        <v>41353</v>
      </c>
      <c r="M54" s="40" t="s">
        <v>196</v>
      </c>
      <c r="N54" s="40" t="s">
        <v>168</v>
      </c>
      <c r="O54" s="40" t="s">
        <v>169</v>
      </c>
      <c r="P54" s="40" t="s">
        <v>186</v>
      </c>
    </row>
    <row r="55" spans="1:16" ht="135">
      <c r="A55" s="40" t="s">
        <v>102</v>
      </c>
      <c r="B55" s="40" t="s">
        <v>193</v>
      </c>
      <c r="C55" s="40" t="s">
        <v>92</v>
      </c>
      <c r="D55" s="40" t="s">
        <v>92</v>
      </c>
      <c r="E55" s="40" t="s">
        <v>265</v>
      </c>
      <c r="F55" s="41">
        <v>2013</v>
      </c>
      <c r="G55" s="40">
        <v>1242742</v>
      </c>
      <c r="H55" s="40">
        <v>0</v>
      </c>
      <c r="I55" s="40" t="s">
        <v>273</v>
      </c>
      <c r="J55" s="40" t="s">
        <v>140</v>
      </c>
      <c r="K55" s="40" t="s">
        <v>166</v>
      </c>
      <c r="L55" s="42">
        <v>41353</v>
      </c>
      <c r="M55" s="40" t="s">
        <v>131</v>
      </c>
      <c r="N55" s="40" t="s">
        <v>168</v>
      </c>
      <c r="O55" s="40" t="s">
        <v>169</v>
      </c>
      <c r="P55" s="40" t="s">
        <v>186</v>
      </c>
    </row>
    <row r="56" spans="1:16" ht="236.25">
      <c r="A56" s="40" t="s">
        <v>274</v>
      </c>
      <c r="B56" s="40" t="s">
        <v>182</v>
      </c>
      <c r="C56" s="40" t="s">
        <v>87</v>
      </c>
      <c r="D56" s="40" t="s">
        <v>87</v>
      </c>
      <c r="E56" s="40" t="s">
        <v>275</v>
      </c>
      <c r="F56" s="41">
        <v>2012</v>
      </c>
      <c r="G56" s="40">
        <v>699163</v>
      </c>
      <c r="H56" s="40">
        <v>0</v>
      </c>
      <c r="I56" s="40" t="s">
        <v>276</v>
      </c>
      <c r="J56" s="40">
        <v>699163</v>
      </c>
      <c r="K56" s="40" t="s">
        <v>166</v>
      </c>
      <c r="L56" s="42">
        <v>40975</v>
      </c>
      <c r="M56" s="40" t="s">
        <v>185</v>
      </c>
      <c r="N56" s="40" t="s">
        <v>168</v>
      </c>
      <c r="O56" s="40" t="s">
        <v>169</v>
      </c>
      <c r="P56" s="40" t="s">
        <v>97</v>
      </c>
    </row>
    <row r="57" spans="1:16" ht="112.5">
      <c r="A57" s="40" t="s">
        <v>274</v>
      </c>
      <c r="B57" s="40" t="s">
        <v>182</v>
      </c>
      <c r="C57" s="40" t="s">
        <v>92</v>
      </c>
      <c r="D57" s="40" t="s">
        <v>92</v>
      </c>
      <c r="E57" s="40" t="s">
        <v>183</v>
      </c>
      <c r="F57" s="41">
        <v>2013</v>
      </c>
      <c r="G57" s="40">
        <v>806215</v>
      </c>
      <c r="H57" s="40">
        <v>0</v>
      </c>
      <c r="I57" s="40" t="s">
        <v>277</v>
      </c>
      <c r="J57" s="40">
        <v>806215</v>
      </c>
      <c r="K57" s="40" t="s">
        <v>166</v>
      </c>
      <c r="L57" s="42">
        <v>41404</v>
      </c>
      <c r="M57" s="40" t="s">
        <v>185</v>
      </c>
      <c r="N57" s="40" t="s">
        <v>168</v>
      </c>
      <c r="O57" s="40" t="s">
        <v>169</v>
      </c>
      <c r="P57" s="40" t="s">
        <v>97</v>
      </c>
    </row>
    <row r="58" spans="1:16" ht="270">
      <c r="A58" s="40" t="s">
        <v>274</v>
      </c>
      <c r="B58" s="40" t="s">
        <v>198</v>
      </c>
      <c r="C58" s="40" t="s">
        <v>87</v>
      </c>
      <c r="D58" s="40" t="s">
        <v>87</v>
      </c>
      <c r="E58" s="40" t="s">
        <v>278</v>
      </c>
      <c r="F58" s="41">
        <v>2012</v>
      </c>
      <c r="G58" s="40">
        <v>283333</v>
      </c>
      <c r="H58" s="40">
        <v>0</v>
      </c>
      <c r="I58" s="40" t="s">
        <v>279</v>
      </c>
      <c r="J58" s="40" t="s">
        <v>140</v>
      </c>
      <c r="K58" s="40" t="s">
        <v>166</v>
      </c>
      <c r="L58" s="42">
        <v>40983</v>
      </c>
      <c r="M58" s="40" t="s">
        <v>127</v>
      </c>
      <c r="N58" s="40" t="s">
        <v>168</v>
      </c>
      <c r="O58" s="40" t="s">
        <v>169</v>
      </c>
      <c r="P58" s="40" t="s">
        <v>97</v>
      </c>
    </row>
    <row r="59" spans="1:16" ht="348.75">
      <c r="A59" s="40" t="s">
        <v>274</v>
      </c>
      <c r="B59" s="40" t="s">
        <v>198</v>
      </c>
      <c r="C59" s="40" t="s">
        <v>87</v>
      </c>
      <c r="D59" s="40" t="s">
        <v>87</v>
      </c>
      <c r="E59" s="40" t="s">
        <v>280</v>
      </c>
      <c r="F59" s="41">
        <v>2012</v>
      </c>
      <c r="G59" s="40">
        <v>48180</v>
      </c>
      <c r="H59" s="40">
        <v>0</v>
      </c>
      <c r="I59" s="40" t="s">
        <v>282</v>
      </c>
      <c r="J59" s="40">
        <v>48180</v>
      </c>
      <c r="K59" s="40" t="s">
        <v>166</v>
      </c>
      <c r="L59" s="42">
        <v>41101</v>
      </c>
      <c r="M59" s="40" t="s">
        <v>131</v>
      </c>
      <c r="N59" s="40" t="s">
        <v>168</v>
      </c>
      <c r="O59" s="40" t="s">
        <v>169</v>
      </c>
      <c r="P59" s="40" t="s">
        <v>97</v>
      </c>
    </row>
    <row r="60" spans="1:16" ht="326.25">
      <c r="A60" s="40" t="s">
        <v>274</v>
      </c>
      <c r="B60" s="40" t="s">
        <v>198</v>
      </c>
      <c r="C60" s="40" t="s">
        <v>87</v>
      </c>
      <c r="D60" s="40" t="s">
        <v>87</v>
      </c>
      <c r="E60" s="40" t="s">
        <v>280</v>
      </c>
      <c r="F60" s="41">
        <v>2012</v>
      </c>
      <c r="G60" s="40">
        <v>260289</v>
      </c>
      <c r="H60" s="40">
        <v>0</v>
      </c>
      <c r="I60" s="40" t="s">
        <v>281</v>
      </c>
      <c r="J60" s="40" t="s">
        <v>140</v>
      </c>
      <c r="K60" s="40" t="s">
        <v>166</v>
      </c>
      <c r="L60" s="42">
        <v>40983</v>
      </c>
      <c r="M60" s="40" t="s">
        <v>131</v>
      </c>
      <c r="N60" s="40" t="s">
        <v>168</v>
      </c>
      <c r="O60" s="40" t="s">
        <v>169</v>
      </c>
      <c r="P60" s="40" t="s">
        <v>97</v>
      </c>
    </row>
    <row r="61" spans="1:16" ht="157.5">
      <c r="A61" s="40" t="s">
        <v>274</v>
      </c>
      <c r="B61" s="40" t="s">
        <v>198</v>
      </c>
      <c r="C61" s="40" t="s">
        <v>87</v>
      </c>
      <c r="D61" s="40" t="s">
        <v>87</v>
      </c>
      <c r="E61" s="40" t="s">
        <v>283</v>
      </c>
      <c r="F61" s="41">
        <v>2012</v>
      </c>
      <c r="G61" s="40">
        <v>479972</v>
      </c>
      <c r="H61" s="40">
        <v>0</v>
      </c>
      <c r="I61" s="40" t="s">
        <v>285</v>
      </c>
      <c r="J61" s="40">
        <v>479972</v>
      </c>
      <c r="K61" s="40" t="s">
        <v>166</v>
      </c>
      <c r="L61" s="42">
        <v>41101</v>
      </c>
      <c r="M61" s="40" t="s">
        <v>131</v>
      </c>
      <c r="N61" s="40" t="s">
        <v>168</v>
      </c>
      <c r="O61" s="40" t="s">
        <v>169</v>
      </c>
      <c r="P61" s="40" t="s">
        <v>97</v>
      </c>
    </row>
    <row r="62" spans="1:16" ht="326.25">
      <c r="A62" s="40" t="s">
        <v>274</v>
      </c>
      <c r="B62" s="40" t="s">
        <v>198</v>
      </c>
      <c r="C62" s="40" t="s">
        <v>87</v>
      </c>
      <c r="D62" s="40" t="s">
        <v>87</v>
      </c>
      <c r="E62" s="40" t="s">
        <v>286</v>
      </c>
      <c r="F62" s="41">
        <v>2012</v>
      </c>
      <c r="G62" s="40">
        <v>352155</v>
      </c>
      <c r="H62" s="40">
        <v>0</v>
      </c>
      <c r="I62" s="40" t="s">
        <v>287</v>
      </c>
      <c r="J62" s="40" t="s">
        <v>140</v>
      </c>
      <c r="K62" s="40" t="s">
        <v>166</v>
      </c>
      <c r="L62" s="42">
        <v>40983</v>
      </c>
      <c r="M62" s="40" t="s">
        <v>131</v>
      </c>
      <c r="N62" s="40" t="s">
        <v>168</v>
      </c>
      <c r="O62" s="40" t="s">
        <v>169</v>
      </c>
      <c r="P62" s="40" t="s">
        <v>97</v>
      </c>
    </row>
    <row r="63" spans="1:16" ht="270">
      <c r="A63" s="40" t="s">
        <v>274</v>
      </c>
      <c r="B63" s="40" t="s">
        <v>198</v>
      </c>
      <c r="C63" s="40" t="s">
        <v>87</v>
      </c>
      <c r="D63" s="40" t="s">
        <v>87</v>
      </c>
      <c r="E63" s="40" t="s">
        <v>216</v>
      </c>
      <c r="F63" s="41">
        <v>2012</v>
      </c>
      <c r="G63" s="40">
        <v>283333</v>
      </c>
      <c r="H63" s="40">
        <v>0</v>
      </c>
      <c r="I63" s="40" t="s">
        <v>279</v>
      </c>
      <c r="J63" s="40" t="s">
        <v>140</v>
      </c>
      <c r="K63" s="40" t="s">
        <v>166</v>
      </c>
      <c r="L63" s="42">
        <v>40983</v>
      </c>
      <c r="M63" s="40" t="s">
        <v>220</v>
      </c>
      <c r="N63" s="40" t="s">
        <v>168</v>
      </c>
      <c r="O63" s="40" t="s">
        <v>169</v>
      </c>
      <c r="P63" s="40" t="s">
        <v>97</v>
      </c>
    </row>
    <row r="64" spans="1:16" ht="270">
      <c r="A64" s="40" t="s">
        <v>274</v>
      </c>
      <c r="B64" s="40" t="s">
        <v>198</v>
      </c>
      <c r="C64" s="40" t="s">
        <v>87</v>
      </c>
      <c r="D64" s="40" t="s">
        <v>87</v>
      </c>
      <c r="E64" s="40" t="s">
        <v>288</v>
      </c>
      <c r="F64" s="41">
        <v>2012</v>
      </c>
      <c r="G64" s="40">
        <v>283334</v>
      </c>
      <c r="H64" s="40">
        <v>0</v>
      </c>
      <c r="I64" s="40" t="s">
        <v>279</v>
      </c>
      <c r="J64" s="40" t="s">
        <v>140</v>
      </c>
      <c r="K64" s="40" t="s">
        <v>166</v>
      </c>
      <c r="L64" s="42">
        <v>40983</v>
      </c>
      <c r="M64" s="40" t="s">
        <v>251</v>
      </c>
      <c r="N64" s="40" t="s">
        <v>168</v>
      </c>
      <c r="O64" s="40" t="s">
        <v>169</v>
      </c>
      <c r="P64" s="40" t="s">
        <v>97</v>
      </c>
    </row>
    <row r="65" spans="1:16" ht="135">
      <c r="A65" s="40" t="s">
        <v>274</v>
      </c>
      <c r="B65" s="40" t="s">
        <v>198</v>
      </c>
      <c r="C65" s="40" t="s">
        <v>92</v>
      </c>
      <c r="D65" s="40" t="s">
        <v>92</v>
      </c>
      <c r="E65" s="40" t="s">
        <v>244</v>
      </c>
      <c r="F65" s="41">
        <v>2013</v>
      </c>
      <c r="G65" s="40">
        <v>333701</v>
      </c>
      <c r="H65" s="40">
        <v>0</v>
      </c>
      <c r="I65" s="40" t="s">
        <v>289</v>
      </c>
      <c r="J65" s="40" t="s">
        <v>140</v>
      </c>
      <c r="K65" s="40" t="s">
        <v>166</v>
      </c>
      <c r="L65" s="42">
        <v>41404</v>
      </c>
      <c r="M65" s="40" t="s">
        <v>131</v>
      </c>
      <c r="N65" s="40" t="s">
        <v>168</v>
      </c>
      <c r="O65" s="40" t="s">
        <v>169</v>
      </c>
      <c r="P65" s="40" t="s">
        <v>221</v>
      </c>
    </row>
    <row r="66" spans="1:16" ht="191.25">
      <c r="A66" s="40" t="s">
        <v>274</v>
      </c>
      <c r="B66" s="40" t="s">
        <v>198</v>
      </c>
      <c r="C66" s="40" t="s">
        <v>92</v>
      </c>
      <c r="D66" s="40" t="s">
        <v>92</v>
      </c>
      <c r="E66" s="40" t="s">
        <v>199</v>
      </c>
      <c r="F66" s="41">
        <v>2013</v>
      </c>
      <c r="G66" s="40">
        <v>1266228</v>
      </c>
      <c r="H66" s="40">
        <v>0</v>
      </c>
      <c r="I66" s="40" t="s">
        <v>290</v>
      </c>
      <c r="J66" s="40" t="s">
        <v>140</v>
      </c>
      <c r="K66" s="40" t="s">
        <v>166</v>
      </c>
      <c r="L66" s="42">
        <v>41404</v>
      </c>
      <c r="M66" s="40" t="s">
        <v>131</v>
      </c>
      <c r="N66" s="40" t="s">
        <v>168</v>
      </c>
      <c r="O66" s="40" t="s">
        <v>169</v>
      </c>
      <c r="P66" s="40" t="s">
        <v>221</v>
      </c>
    </row>
    <row r="67" spans="1:16" ht="135">
      <c r="A67" s="40" t="s">
        <v>274</v>
      </c>
      <c r="B67" s="40" t="s">
        <v>198</v>
      </c>
      <c r="C67" s="40" t="s">
        <v>92</v>
      </c>
      <c r="D67" s="40" t="s">
        <v>92</v>
      </c>
      <c r="E67" s="40" t="s">
        <v>247</v>
      </c>
      <c r="F67" s="41">
        <v>2013</v>
      </c>
      <c r="G67" s="40">
        <v>75708</v>
      </c>
      <c r="H67" s="40">
        <v>0</v>
      </c>
      <c r="I67" s="40" t="s">
        <v>291</v>
      </c>
      <c r="J67" s="40" t="s">
        <v>140</v>
      </c>
      <c r="K67" s="40" t="s">
        <v>166</v>
      </c>
      <c r="L67" s="42">
        <v>41409</v>
      </c>
      <c r="M67" s="40" t="s">
        <v>220</v>
      </c>
      <c r="N67" s="40" t="s">
        <v>168</v>
      </c>
      <c r="O67" s="40" t="s">
        <v>169</v>
      </c>
      <c r="P67" s="40" t="s">
        <v>221</v>
      </c>
    </row>
    <row r="68" spans="1:16" ht="78.75">
      <c r="A68" s="40" t="s">
        <v>274</v>
      </c>
      <c r="B68" s="40" t="s">
        <v>198</v>
      </c>
      <c r="C68" s="40" t="s">
        <v>92</v>
      </c>
      <c r="D68" s="40" t="s">
        <v>92</v>
      </c>
      <c r="E68" s="40" t="s">
        <v>292</v>
      </c>
      <c r="F68" s="41">
        <v>2013</v>
      </c>
      <c r="G68" s="40">
        <v>287022</v>
      </c>
      <c r="H68" s="40">
        <v>0</v>
      </c>
      <c r="I68" s="40" t="s">
        <v>293</v>
      </c>
      <c r="J68" s="40" t="s">
        <v>140</v>
      </c>
      <c r="K68" s="40" t="s">
        <v>166</v>
      </c>
      <c r="L68" s="42">
        <v>41409</v>
      </c>
      <c r="M68" s="40" t="s">
        <v>220</v>
      </c>
      <c r="N68" s="40" t="s">
        <v>168</v>
      </c>
      <c r="O68" s="40" t="s">
        <v>169</v>
      </c>
      <c r="P68" s="40" t="s">
        <v>221</v>
      </c>
    </row>
    <row r="69" spans="1:16" ht="348.75">
      <c r="A69" s="40" t="s">
        <v>274</v>
      </c>
      <c r="B69" s="40" t="s">
        <v>198</v>
      </c>
      <c r="C69" s="40" t="s">
        <v>92</v>
      </c>
      <c r="D69" s="40" t="s">
        <v>92</v>
      </c>
      <c r="E69" s="40" t="s">
        <v>249</v>
      </c>
      <c r="F69" s="41">
        <v>2013</v>
      </c>
      <c r="G69" s="40">
        <v>250344</v>
      </c>
      <c r="H69" s="40">
        <v>0</v>
      </c>
      <c r="I69" s="40" t="s">
        <v>294</v>
      </c>
      <c r="J69" s="40" t="s">
        <v>140</v>
      </c>
      <c r="K69" s="40" t="s">
        <v>166</v>
      </c>
      <c r="L69" s="42">
        <v>41409</v>
      </c>
      <c r="M69" s="40" t="s">
        <v>251</v>
      </c>
      <c r="N69" s="40" t="s">
        <v>168</v>
      </c>
      <c r="O69" s="40" t="s">
        <v>169</v>
      </c>
      <c r="P69" s="40" t="s">
        <v>97</v>
      </c>
    </row>
    <row r="70" spans="1:16" ht="326.25">
      <c r="A70" s="40" t="s">
        <v>274</v>
      </c>
      <c r="B70" s="40" t="s">
        <v>295</v>
      </c>
      <c r="C70" s="40" t="s">
        <v>92</v>
      </c>
      <c r="D70" s="40" t="s">
        <v>92</v>
      </c>
      <c r="E70" s="40" t="s">
        <v>296</v>
      </c>
      <c r="F70" s="41">
        <v>2013</v>
      </c>
      <c r="G70" s="40">
        <v>167562</v>
      </c>
      <c r="H70" s="40">
        <v>0</v>
      </c>
      <c r="I70" s="40" t="s">
        <v>297</v>
      </c>
      <c r="J70" s="40" t="s">
        <v>140</v>
      </c>
      <c r="K70" s="40" t="s">
        <v>166</v>
      </c>
      <c r="L70" s="42">
        <v>41410</v>
      </c>
      <c r="M70" s="40" t="s">
        <v>231</v>
      </c>
      <c r="N70" s="40" t="s">
        <v>168</v>
      </c>
      <c r="O70" s="40" t="s">
        <v>169</v>
      </c>
      <c r="P70" s="40" t="s">
        <v>97</v>
      </c>
    </row>
    <row r="71" spans="1:16" ht="236.25">
      <c r="A71" s="40" t="s">
        <v>274</v>
      </c>
      <c r="B71" s="40" t="s">
        <v>298</v>
      </c>
      <c r="C71" s="40" t="s">
        <v>87</v>
      </c>
      <c r="D71" s="40" t="s">
        <v>87</v>
      </c>
      <c r="E71" s="40" t="s">
        <v>299</v>
      </c>
      <c r="F71" s="41">
        <v>2012</v>
      </c>
      <c r="G71" s="40">
        <v>215844</v>
      </c>
      <c r="H71" s="40">
        <v>0</v>
      </c>
      <c r="I71" s="40" t="s">
        <v>300</v>
      </c>
      <c r="J71" s="40">
        <v>215844</v>
      </c>
      <c r="K71" s="40" t="s">
        <v>166</v>
      </c>
      <c r="L71" s="42">
        <v>40975</v>
      </c>
      <c r="M71" s="40" t="s">
        <v>301</v>
      </c>
      <c r="N71" s="40" t="s">
        <v>168</v>
      </c>
      <c r="O71" s="40" t="s">
        <v>169</v>
      </c>
      <c r="P71" s="40" t="s">
        <v>97</v>
      </c>
    </row>
    <row r="72" spans="1:16" ht="236.25">
      <c r="A72" s="40" t="s">
        <v>274</v>
      </c>
      <c r="B72" s="40" t="s">
        <v>298</v>
      </c>
      <c r="C72" s="40" t="s">
        <v>87</v>
      </c>
      <c r="D72" s="40" t="s">
        <v>87</v>
      </c>
      <c r="E72" s="40" t="s">
        <v>302</v>
      </c>
      <c r="F72" s="41">
        <v>2012</v>
      </c>
      <c r="G72" s="40">
        <v>384148</v>
      </c>
      <c r="H72" s="40">
        <v>0</v>
      </c>
      <c r="I72" s="40" t="s">
        <v>303</v>
      </c>
      <c r="J72" s="40">
        <v>384148</v>
      </c>
      <c r="K72" s="40" t="s">
        <v>166</v>
      </c>
      <c r="L72" s="42">
        <v>40975</v>
      </c>
      <c r="M72" s="40" t="s">
        <v>220</v>
      </c>
      <c r="N72" s="40" t="s">
        <v>168</v>
      </c>
      <c r="O72" s="40" t="s">
        <v>169</v>
      </c>
      <c r="P72" s="40" t="s">
        <v>97</v>
      </c>
    </row>
    <row r="73" spans="1:16" ht="101.25">
      <c r="A73" s="40" t="s">
        <v>274</v>
      </c>
      <c r="B73" s="40" t="s">
        <v>298</v>
      </c>
      <c r="C73" s="40" t="s">
        <v>92</v>
      </c>
      <c r="D73" s="40" t="s">
        <v>92</v>
      </c>
      <c r="E73" s="40" t="s">
        <v>304</v>
      </c>
      <c r="F73" s="41">
        <v>2013</v>
      </c>
      <c r="G73" s="40">
        <v>375014</v>
      </c>
      <c r="H73" s="40">
        <v>0</v>
      </c>
      <c r="I73" s="40" t="s">
        <v>305</v>
      </c>
      <c r="J73" s="40" t="s">
        <v>140</v>
      </c>
      <c r="K73" s="40" t="s">
        <v>166</v>
      </c>
      <c r="L73" s="42">
        <v>41397</v>
      </c>
      <c r="M73" s="40" t="s">
        <v>220</v>
      </c>
      <c r="N73" s="40" t="s">
        <v>168</v>
      </c>
      <c r="O73" s="40" t="s">
        <v>169</v>
      </c>
      <c r="P73" s="40" t="s">
        <v>221</v>
      </c>
    </row>
    <row r="74" spans="1:16" ht="326.25">
      <c r="A74" s="40" t="s">
        <v>274</v>
      </c>
      <c r="B74" s="40" t="s">
        <v>306</v>
      </c>
      <c r="C74" s="40" t="s">
        <v>87</v>
      </c>
      <c r="D74" s="40" t="s">
        <v>87</v>
      </c>
      <c r="E74" s="40" t="s">
        <v>307</v>
      </c>
      <c r="F74" s="41">
        <v>2012</v>
      </c>
      <c r="G74" s="40">
        <v>352109</v>
      </c>
      <c r="H74" s="40">
        <v>0</v>
      </c>
      <c r="I74" s="40" t="s">
        <v>309</v>
      </c>
      <c r="J74" s="40" t="s">
        <v>140</v>
      </c>
      <c r="K74" s="40" t="s">
        <v>166</v>
      </c>
      <c r="L74" s="42">
        <v>40998</v>
      </c>
      <c r="M74" s="40" t="s">
        <v>131</v>
      </c>
      <c r="N74" s="40" t="s">
        <v>168</v>
      </c>
      <c r="O74" s="40" t="s">
        <v>169</v>
      </c>
      <c r="P74" s="40" t="s">
        <v>97</v>
      </c>
    </row>
    <row r="75" spans="1:16" ht="348.75">
      <c r="A75" s="40" t="s">
        <v>274</v>
      </c>
      <c r="B75" s="40" t="s">
        <v>306</v>
      </c>
      <c r="C75" s="40" t="s">
        <v>87</v>
      </c>
      <c r="D75" s="40" t="s">
        <v>87</v>
      </c>
      <c r="E75" s="40" t="s">
        <v>307</v>
      </c>
      <c r="F75" s="41">
        <v>2012</v>
      </c>
      <c r="G75" s="40">
        <v>120075</v>
      </c>
      <c r="H75" s="40">
        <v>0</v>
      </c>
      <c r="I75" s="40" t="s">
        <v>308</v>
      </c>
      <c r="J75" s="40">
        <v>120075</v>
      </c>
      <c r="K75" s="40" t="s">
        <v>166</v>
      </c>
      <c r="L75" s="42">
        <v>41101</v>
      </c>
      <c r="M75" s="40" t="s">
        <v>131</v>
      </c>
      <c r="N75" s="40" t="s">
        <v>168</v>
      </c>
      <c r="O75" s="40" t="s">
        <v>169</v>
      </c>
      <c r="P75" s="40" t="s">
        <v>97</v>
      </c>
    </row>
    <row r="76" spans="1:16" ht="191.25">
      <c r="A76" s="40" t="s">
        <v>274</v>
      </c>
      <c r="B76" s="40" t="s">
        <v>306</v>
      </c>
      <c r="C76" s="40" t="s">
        <v>92</v>
      </c>
      <c r="D76" s="40" t="s">
        <v>92</v>
      </c>
      <c r="E76" s="40" t="s">
        <v>310</v>
      </c>
      <c r="F76" s="41">
        <v>2013</v>
      </c>
      <c r="G76" s="40">
        <v>279792</v>
      </c>
      <c r="H76" s="40">
        <v>0</v>
      </c>
      <c r="I76" s="40" t="s">
        <v>311</v>
      </c>
      <c r="J76" s="40">
        <v>279792</v>
      </c>
      <c r="K76" s="40" t="s">
        <v>166</v>
      </c>
      <c r="L76" s="42">
        <v>41404</v>
      </c>
      <c r="M76" s="40" t="s">
        <v>131</v>
      </c>
      <c r="N76" s="40" t="s">
        <v>168</v>
      </c>
      <c r="O76" s="40" t="s">
        <v>169</v>
      </c>
      <c r="P76" s="40" t="s">
        <v>97</v>
      </c>
    </row>
    <row r="77" spans="1:16" ht="123.75">
      <c r="A77" s="40" t="s">
        <v>274</v>
      </c>
      <c r="B77" s="40" t="s">
        <v>193</v>
      </c>
      <c r="C77" s="40" t="s">
        <v>87</v>
      </c>
      <c r="D77" s="40" t="s">
        <v>87</v>
      </c>
      <c r="E77" s="40" t="s">
        <v>224</v>
      </c>
      <c r="F77" s="41">
        <v>2012</v>
      </c>
      <c r="G77" s="40">
        <v>850001</v>
      </c>
      <c r="H77" s="40">
        <v>0</v>
      </c>
      <c r="I77" s="40" t="s">
        <v>312</v>
      </c>
      <c r="J77" s="40" t="s">
        <v>140</v>
      </c>
      <c r="K77" s="40" t="s">
        <v>166</v>
      </c>
      <c r="L77" s="42">
        <v>40973</v>
      </c>
      <c r="M77" s="40" t="s">
        <v>125</v>
      </c>
      <c r="N77" s="40" t="s">
        <v>168</v>
      </c>
      <c r="O77" s="40" t="s">
        <v>169</v>
      </c>
      <c r="P77" s="40" t="s">
        <v>221</v>
      </c>
    </row>
    <row r="78" spans="1:16" ht="168.75">
      <c r="A78" s="40" t="s">
        <v>274</v>
      </c>
      <c r="B78" s="40" t="s">
        <v>193</v>
      </c>
      <c r="C78" s="40" t="s">
        <v>87</v>
      </c>
      <c r="D78" s="40" t="s">
        <v>87</v>
      </c>
      <c r="E78" s="40" t="s">
        <v>205</v>
      </c>
      <c r="F78" s="41">
        <v>2012</v>
      </c>
      <c r="G78" s="40">
        <v>1098390</v>
      </c>
      <c r="H78" s="40">
        <v>0</v>
      </c>
      <c r="I78" s="40" t="s">
        <v>313</v>
      </c>
      <c r="J78" s="40">
        <v>1098390</v>
      </c>
      <c r="K78" s="40" t="s">
        <v>166</v>
      </c>
      <c r="L78" s="42">
        <v>40973</v>
      </c>
      <c r="M78" s="40" t="s">
        <v>196</v>
      </c>
      <c r="N78" s="40" t="s">
        <v>168</v>
      </c>
      <c r="O78" s="40" t="s">
        <v>169</v>
      </c>
      <c r="P78" s="40" t="s">
        <v>97</v>
      </c>
    </row>
    <row r="79" spans="1:16" ht="202.5">
      <c r="A79" s="40" t="s">
        <v>274</v>
      </c>
      <c r="B79" s="40" t="s">
        <v>193</v>
      </c>
      <c r="C79" s="40" t="s">
        <v>87</v>
      </c>
      <c r="D79" s="40" t="s">
        <v>87</v>
      </c>
      <c r="E79" s="40" t="s">
        <v>205</v>
      </c>
      <c r="F79" s="41">
        <v>2012</v>
      </c>
      <c r="G79" s="40">
        <v>1241264</v>
      </c>
      <c r="H79" s="40">
        <v>0</v>
      </c>
      <c r="I79" s="40" t="s">
        <v>314</v>
      </c>
      <c r="J79" s="40">
        <v>1241264</v>
      </c>
      <c r="K79" s="40" t="s">
        <v>166</v>
      </c>
      <c r="L79" s="42">
        <v>41101</v>
      </c>
      <c r="M79" s="40" t="s">
        <v>196</v>
      </c>
      <c r="N79" s="40" t="s">
        <v>168</v>
      </c>
      <c r="O79" s="40" t="s">
        <v>169</v>
      </c>
      <c r="P79" s="40" t="s">
        <v>97</v>
      </c>
    </row>
    <row r="80" spans="1:16" ht="56.25">
      <c r="A80" s="40" t="s">
        <v>274</v>
      </c>
      <c r="B80" s="40" t="s">
        <v>193</v>
      </c>
      <c r="C80" s="40" t="s">
        <v>92</v>
      </c>
      <c r="D80" s="40" t="s">
        <v>92</v>
      </c>
      <c r="E80" s="40" t="s">
        <v>211</v>
      </c>
      <c r="F80" s="41">
        <v>2013</v>
      </c>
      <c r="G80" s="40">
        <v>1000001</v>
      </c>
      <c r="H80" s="40">
        <v>0</v>
      </c>
      <c r="I80" s="40" t="s">
        <v>315</v>
      </c>
      <c r="J80" s="40">
        <v>1000001</v>
      </c>
      <c r="K80" s="40" t="s">
        <v>166</v>
      </c>
      <c r="L80" s="42">
        <v>41397</v>
      </c>
      <c r="M80" s="40" t="s">
        <v>125</v>
      </c>
      <c r="N80" s="40" t="s">
        <v>168</v>
      </c>
      <c r="O80" s="40" t="s">
        <v>169</v>
      </c>
      <c r="P80" s="40" t="s">
        <v>97</v>
      </c>
    </row>
    <row r="81" spans="1:16" ht="135">
      <c r="A81" s="40" t="s">
        <v>274</v>
      </c>
      <c r="B81" s="40" t="s">
        <v>193</v>
      </c>
      <c r="C81" s="40" t="s">
        <v>92</v>
      </c>
      <c r="D81" s="40" t="s">
        <v>92</v>
      </c>
      <c r="E81" s="40" t="s">
        <v>316</v>
      </c>
      <c r="F81" s="41">
        <v>2013</v>
      </c>
      <c r="G81" s="40">
        <v>735983</v>
      </c>
      <c r="H81" s="40">
        <v>0</v>
      </c>
      <c r="I81" s="40" t="s">
        <v>317</v>
      </c>
      <c r="J81" s="40" t="s">
        <v>140</v>
      </c>
      <c r="K81" s="40" t="s">
        <v>166</v>
      </c>
      <c r="L81" s="42">
        <v>41404</v>
      </c>
      <c r="M81" s="40" t="s">
        <v>125</v>
      </c>
      <c r="N81" s="40" t="s">
        <v>168</v>
      </c>
      <c r="O81" s="40" t="s">
        <v>169</v>
      </c>
      <c r="P81" s="40" t="s">
        <v>221</v>
      </c>
    </row>
    <row r="82" spans="1:16" ht="112.5">
      <c r="A82" s="40" t="s">
        <v>274</v>
      </c>
      <c r="B82" s="40" t="s">
        <v>193</v>
      </c>
      <c r="C82" s="40" t="s">
        <v>92</v>
      </c>
      <c r="D82" s="40" t="s">
        <v>92</v>
      </c>
      <c r="E82" s="40" t="s">
        <v>263</v>
      </c>
      <c r="F82" s="41">
        <v>2013</v>
      </c>
      <c r="G82" s="40">
        <v>680510</v>
      </c>
      <c r="H82" s="40">
        <v>0</v>
      </c>
      <c r="I82" s="40" t="s">
        <v>318</v>
      </c>
      <c r="J82" s="40" t="s">
        <v>140</v>
      </c>
      <c r="K82" s="40" t="s">
        <v>166</v>
      </c>
      <c r="L82" s="42">
        <v>41397</v>
      </c>
      <c r="M82" s="40" t="s">
        <v>196</v>
      </c>
      <c r="N82" s="40" t="s">
        <v>168</v>
      </c>
      <c r="O82" s="40" t="s">
        <v>169</v>
      </c>
      <c r="P82" s="40" t="s">
        <v>221</v>
      </c>
    </row>
    <row r="83" spans="1:16" ht="348.75">
      <c r="A83" s="40" t="s">
        <v>274</v>
      </c>
      <c r="B83" s="40" t="s">
        <v>319</v>
      </c>
      <c r="C83" s="40" t="s">
        <v>87</v>
      </c>
      <c r="D83" s="40" t="s">
        <v>87</v>
      </c>
      <c r="E83" s="40" t="s">
        <v>320</v>
      </c>
      <c r="F83" s="41">
        <v>2012</v>
      </c>
      <c r="G83" s="40">
        <v>104222</v>
      </c>
      <c r="H83" s="40">
        <v>0</v>
      </c>
      <c r="I83" s="40" t="s">
        <v>321</v>
      </c>
      <c r="J83" s="40">
        <v>104222</v>
      </c>
      <c r="K83" s="40" t="s">
        <v>166</v>
      </c>
      <c r="L83" s="42">
        <v>41101</v>
      </c>
      <c r="M83" s="40" t="s">
        <v>131</v>
      </c>
      <c r="N83" s="40" t="s">
        <v>168</v>
      </c>
      <c r="O83" s="40" t="s">
        <v>169</v>
      </c>
      <c r="P83" s="40" t="s">
        <v>97</v>
      </c>
    </row>
    <row r="84" spans="1:16" ht="326.25">
      <c r="A84" s="40" t="s">
        <v>274</v>
      </c>
      <c r="B84" s="40" t="s">
        <v>319</v>
      </c>
      <c r="C84" s="40" t="s">
        <v>87</v>
      </c>
      <c r="D84" s="40" t="s">
        <v>87</v>
      </c>
      <c r="E84" s="40" t="s">
        <v>322</v>
      </c>
      <c r="F84" s="41">
        <v>2012</v>
      </c>
      <c r="G84" s="40">
        <v>935400</v>
      </c>
      <c r="H84" s="40">
        <v>0</v>
      </c>
      <c r="I84" s="40" t="s">
        <v>323</v>
      </c>
      <c r="J84" s="40" t="s">
        <v>140</v>
      </c>
      <c r="K84" s="40" t="s">
        <v>166</v>
      </c>
      <c r="L84" s="42">
        <v>40998</v>
      </c>
      <c r="M84" s="40" t="s">
        <v>131</v>
      </c>
      <c r="N84" s="40" t="s">
        <v>168</v>
      </c>
      <c r="O84" s="40" t="s">
        <v>169</v>
      </c>
      <c r="P84" s="40" t="s">
        <v>97</v>
      </c>
    </row>
    <row r="85" spans="1:16" ht="360">
      <c r="A85" s="40" t="s">
        <v>274</v>
      </c>
      <c r="B85" s="40" t="s">
        <v>319</v>
      </c>
      <c r="C85" s="40" t="s">
        <v>92</v>
      </c>
      <c r="D85" s="40" t="s">
        <v>92</v>
      </c>
      <c r="E85" s="40" t="s">
        <v>324</v>
      </c>
      <c r="F85" s="41">
        <v>2013</v>
      </c>
      <c r="G85" s="40">
        <v>875000</v>
      </c>
      <c r="H85" s="40">
        <v>0</v>
      </c>
      <c r="I85" s="40" t="s">
        <v>325</v>
      </c>
      <c r="J85" s="40" t="s">
        <v>140</v>
      </c>
      <c r="K85" s="40" t="s">
        <v>166</v>
      </c>
      <c r="L85" s="42">
        <v>41410</v>
      </c>
      <c r="M85" s="40" t="s">
        <v>131</v>
      </c>
      <c r="N85" s="40" t="s">
        <v>168</v>
      </c>
      <c r="O85" s="40" t="s">
        <v>169</v>
      </c>
      <c r="P85" s="40" t="s">
        <v>221</v>
      </c>
    </row>
    <row r="86" spans="1:16" ht="112.5">
      <c r="A86" s="40" t="s">
        <v>163</v>
      </c>
      <c r="B86" s="40" t="s">
        <v>162</v>
      </c>
      <c r="C86" s="40" t="s">
        <v>92</v>
      </c>
      <c r="D86" s="40" t="s">
        <v>92</v>
      </c>
      <c r="E86" s="40" t="s">
        <v>326</v>
      </c>
      <c r="F86" s="41">
        <v>2013</v>
      </c>
      <c r="G86" s="40">
        <v>421427</v>
      </c>
      <c r="H86" s="40">
        <v>0</v>
      </c>
      <c r="I86" s="40" t="s">
        <v>327</v>
      </c>
      <c r="J86" s="40">
        <v>421427</v>
      </c>
      <c r="K86" s="40" t="s">
        <v>166</v>
      </c>
      <c r="L86" s="42">
        <v>41433</v>
      </c>
      <c r="M86" s="40" t="s">
        <v>196</v>
      </c>
      <c r="N86" s="40" t="s">
        <v>168</v>
      </c>
      <c r="O86" s="40" t="s">
        <v>169</v>
      </c>
      <c r="P86" s="40" t="s">
        <v>97</v>
      </c>
    </row>
    <row r="87" spans="1:16" ht="202.5">
      <c r="A87" s="40" t="s">
        <v>163</v>
      </c>
      <c r="B87" s="40" t="s">
        <v>162</v>
      </c>
      <c r="C87" s="40" t="s">
        <v>92</v>
      </c>
      <c r="D87" s="40" t="s">
        <v>92</v>
      </c>
      <c r="E87" s="40" t="s">
        <v>328</v>
      </c>
      <c r="F87" s="41">
        <v>2013</v>
      </c>
      <c r="G87" s="40">
        <v>171000</v>
      </c>
      <c r="H87" s="40">
        <v>0</v>
      </c>
      <c r="I87" s="40" t="s">
        <v>329</v>
      </c>
      <c r="J87" s="40">
        <v>171000</v>
      </c>
      <c r="K87" s="40" t="s">
        <v>166</v>
      </c>
      <c r="L87" s="42">
        <v>41433</v>
      </c>
      <c r="M87" s="40" t="s">
        <v>251</v>
      </c>
      <c r="N87" s="40" t="s">
        <v>168</v>
      </c>
      <c r="O87" s="40" t="s">
        <v>169</v>
      </c>
      <c r="P87" s="40" t="s">
        <v>97</v>
      </c>
    </row>
    <row r="88" spans="1:16" ht="202.5">
      <c r="A88" s="40" t="s">
        <v>163</v>
      </c>
      <c r="B88" s="40" t="s">
        <v>162</v>
      </c>
      <c r="C88" s="40" t="s">
        <v>92</v>
      </c>
      <c r="D88" s="40" t="s">
        <v>92</v>
      </c>
      <c r="E88" s="40" t="s">
        <v>330</v>
      </c>
      <c r="F88" s="41">
        <v>2013</v>
      </c>
      <c r="G88" s="40">
        <v>355573</v>
      </c>
      <c r="H88" s="40">
        <v>0</v>
      </c>
      <c r="I88" s="40" t="s">
        <v>331</v>
      </c>
      <c r="J88" s="40">
        <v>355573</v>
      </c>
      <c r="K88" s="40" t="s">
        <v>166</v>
      </c>
      <c r="L88" s="42">
        <v>41433</v>
      </c>
      <c r="M88" s="40" t="s">
        <v>251</v>
      </c>
      <c r="N88" s="40" t="s">
        <v>168</v>
      </c>
      <c r="O88" s="40" t="s">
        <v>169</v>
      </c>
      <c r="P88" s="40" t="s">
        <v>97</v>
      </c>
    </row>
    <row r="89" spans="1:16" ht="191.25">
      <c r="A89" s="40" t="s">
        <v>163</v>
      </c>
      <c r="B89" s="40" t="s">
        <v>172</v>
      </c>
      <c r="C89" s="40" t="s">
        <v>87</v>
      </c>
      <c r="D89" s="40" t="s">
        <v>87</v>
      </c>
      <c r="E89" s="40" t="s">
        <v>332</v>
      </c>
      <c r="F89" s="41">
        <v>2012</v>
      </c>
      <c r="G89" s="40">
        <v>400000</v>
      </c>
      <c r="H89" s="40">
        <v>0</v>
      </c>
      <c r="I89" s="40" t="s">
        <v>333</v>
      </c>
      <c r="J89" s="40">
        <v>400000</v>
      </c>
      <c r="K89" s="40" t="s">
        <v>166</v>
      </c>
      <c r="L89" s="42">
        <v>41099</v>
      </c>
      <c r="M89" s="40" t="s">
        <v>231</v>
      </c>
      <c r="N89" s="40" t="s">
        <v>168</v>
      </c>
      <c r="O89" s="40" t="s">
        <v>176</v>
      </c>
      <c r="P89" s="40" t="s">
        <v>97</v>
      </c>
    </row>
    <row r="90" spans="1:16" ht="78.75">
      <c r="A90" s="40" t="s">
        <v>163</v>
      </c>
      <c r="B90" s="40" t="s">
        <v>172</v>
      </c>
      <c r="C90" s="40" t="s">
        <v>87</v>
      </c>
      <c r="D90" s="40" t="s">
        <v>87</v>
      </c>
      <c r="E90" s="40" t="s">
        <v>334</v>
      </c>
      <c r="F90" s="41">
        <v>2012</v>
      </c>
      <c r="G90" s="40">
        <v>200000</v>
      </c>
      <c r="H90" s="40">
        <v>0</v>
      </c>
      <c r="I90" s="40" t="s">
        <v>335</v>
      </c>
      <c r="J90" s="40">
        <v>200000</v>
      </c>
      <c r="K90" s="40" t="s">
        <v>166</v>
      </c>
      <c r="L90" s="42">
        <v>41099</v>
      </c>
      <c r="M90" s="40" t="s">
        <v>336</v>
      </c>
      <c r="N90" s="40" t="s">
        <v>168</v>
      </c>
      <c r="O90" s="40" t="s">
        <v>176</v>
      </c>
      <c r="P90" s="40" t="s">
        <v>97</v>
      </c>
    </row>
    <row r="91" spans="1:16" ht="236.25">
      <c r="A91" s="40" t="s">
        <v>163</v>
      </c>
      <c r="B91" s="40" t="s">
        <v>172</v>
      </c>
      <c r="C91" s="40" t="s">
        <v>92</v>
      </c>
      <c r="D91" s="40" t="s">
        <v>92</v>
      </c>
      <c r="E91" s="40" t="s">
        <v>337</v>
      </c>
      <c r="F91" s="41">
        <v>2013</v>
      </c>
      <c r="G91" s="40">
        <v>273572</v>
      </c>
      <c r="H91" s="40">
        <v>0</v>
      </c>
      <c r="I91" s="40" t="s">
        <v>338</v>
      </c>
      <c r="J91" s="40">
        <v>273572</v>
      </c>
      <c r="K91" s="40" t="s">
        <v>166</v>
      </c>
      <c r="L91" s="42">
        <v>41470</v>
      </c>
      <c r="M91" s="40" t="s">
        <v>185</v>
      </c>
      <c r="N91" s="40" t="s">
        <v>168</v>
      </c>
      <c r="O91" s="40" t="s">
        <v>176</v>
      </c>
      <c r="P91" s="40" t="s">
        <v>97</v>
      </c>
    </row>
    <row r="92" spans="1:16" ht="315">
      <c r="A92" s="40" t="s">
        <v>163</v>
      </c>
      <c r="B92" s="40" t="s">
        <v>172</v>
      </c>
      <c r="C92" s="40" t="s">
        <v>92</v>
      </c>
      <c r="D92" s="40" t="s">
        <v>92</v>
      </c>
      <c r="E92" s="40" t="s">
        <v>339</v>
      </c>
      <c r="F92" s="41">
        <v>2013</v>
      </c>
      <c r="G92" s="40">
        <v>316428</v>
      </c>
      <c r="H92" s="40">
        <v>0</v>
      </c>
      <c r="I92" s="40" t="s">
        <v>340</v>
      </c>
      <c r="J92" s="40">
        <v>316428</v>
      </c>
      <c r="K92" s="40" t="s">
        <v>166</v>
      </c>
      <c r="L92" s="42">
        <v>41470</v>
      </c>
      <c r="M92" s="40" t="s">
        <v>336</v>
      </c>
      <c r="N92" s="40" t="s">
        <v>168</v>
      </c>
      <c r="O92" s="40" t="s">
        <v>176</v>
      </c>
      <c r="P92" s="40" t="s">
        <v>97</v>
      </c>
    </row>
    <row r="93" spans="1:16" ht="180">
      <c r="A93" s="40" t="s">
        <v>163</v>
      </c>
      <c r="B93" s="40" t="s">
        <v>172</v>
      </c>
      <c r="C93" s="40" t="s">
        <v>92</v>
      </c>
      <c r="D93" s="40" t="s">
        <v>92</v>
      </c>
      <c r="E93" s="40" t="s">
        <v>341</v>
      </c>
      <c r="F93" s="41">
        <v>2013</v>
      </c>
      <c r="G93" s="40">
        <v>200000</v>
      </c>
      <c r="H93" s="40">
        <v>0</v>
      </c>
      <c r="I93" s="40" t="s">
        <v>342</v>
      </c>
      <c r="J93" s="40">
        <v>200000</v>
      </c>
      <c r="K93" s="40" t="s">
        <v>166</v>
      </c>
      <c r="L93" s="42">
        <v>41509</v>
      </c>
      <c r="M93" s="40" t="s">
        <v>251</v>
      </c>
      <c r="N93" s="40" t="s">
        <v>168</v>
      </c>
      <c r="O93" s="40" t="s">
        <v>176</v>
      </c>
      <c r="P93" s="40" t="s">
        <v>97</v>
      </c>
    </row>
    <row r="94" spans="1:16" ht="213.75">
      <c r="A94" s="40" t="s">
        <v>163</v>
      </c>
      <c r="B94" s="40" t="s">
        <v>214</v>
      </c>
      <c r="C94" s="40" t="s">
        <v>87</v>
      </c>
      <c r="D94" s="40" t="s">
        <v>87</v>
      </c>
      <c r="E94" s="40" t="s">
        <v>343</v>
      </c>
      <c r="F94" s="41">
        <v>2012</v>
      </c>
      <c r="G94" s="40">
        <v>140000</v>
      </c>
      <c r="H94" s="40">
        <v>0</v>
      </c>
      <c r="I94" s="40" t="s">
        <v>344</v>
      </c>
      <c r="J94" s="40">
        <v>140000</v>
      </c>
      <c r="K94" s="40" t="s">
        <v>166</v>
      </c>
      <c r="L94" s="42">
        <v>41099</v>
      </c>
      <c r="M94" s="40" t="s">
        <v>251</v>
      </c>
      <c r="N94" s="40" t="s">
        <v>168</v>
      </c>
      <c r="O94" s="40" t="s">
        <v>176</v>
      </c>
      <c r="P94" s="40" t="s">
        <v>97</v>
      </c>
    </row>
    <row r="95" spans="1:16" ht="146.25">
      <c r="A95" s="40" t="s">
        <v>163</v>
      </c>
      <c r="B95" s="40" t="s">
        <v>345</v>
      </c>
      <c r="C95" s="40" t="s">
        <v>87</v>
      </c>
      <c r="D95" s="40" t="s">
        <v>87</v>
      </c>
      <c r="E95" s="40" t="s">
        <v>346</v>
      </c>
      <c r="F95" s="41">
        <v>2012</v>
      </c>
      <c r="G95" s="40">
        <v>150000</v>
      </c>
      <c r="H95" s="40">
        <v>0</v>
      </c>
      <c r="I95" s="40" t="s">
        <v>347</v>
      </c>
      <c r="J95" s="40">
        <v>150000</v>
      </c>
      <c r="K95" s="40" t="s">
        <v>166</v>
      </c>
      <c r="L95" s="42">
        <v>41099</v>
      </c>
      <c r="M95" s="40" t="s">
        <v>185</v>
      </c>
      <c r="N95" s="40" t="s">
        <v>168</v>
      </c>
      <c r="O95" s="40" t="s">
        <v>176</v>
      </c>
      <c r="P95" s="40" t="s">
        <v>97</v>
      </c>
    </row>
    <row r="96" spans="1:16" ht="258.75">
      <c r="A96" s="40" t="s">
        <v>163</v>
      </c>
      <c r="B96" s="40" t="s">
        <v>345</v>
      </c>
      <c r="C96" s="40" t="s">
        <v>92</v>
      </c>
      <c r="D96" s="40" t="s">
        <v>92</v>
      </c>
      <c r="E96" s="40" t="s">
        <v>348</v>
      </c>
      <c r="F96" s="41">
        <v>2013</v>
      </c>
      <c r="G96" s="40">
        <v>247558</v>
      </c>
      <c r="H96" s="40">
        <v>0</v>
      </c>
      <c r="I96" s="40" t="s">
        <v>349</v>
      </c>
      <c r="J96" s="40" t="s">
        <v>140</v>
      </c>
      <c r="K96" s="40" t="s">
        <v>166</v>
      </c>
      <c r="L96" s="42">
        <v>41558</v>
      </c>
      <c r="M96" s="40" t="s">
        <v>196</v>
      </c>
      <c r="N96" s="40" t="s">
        <v>168</v>
      </c>
      <c r="O96" s="40" t="s">
        <v>176</v>
      </c>
      <c r="P96" s="40" t="s">
        <v>97</v>
      </c>
    </row>
    <row r="97" spans="1:16" ht="360">
      <c r="A97" s="40" t="s">
        <v>163</v>
      </c>
      <c r="B97" s="40" t="s">
        <v>350</v>
      </c>
      <c r="C97" s="40" t="s">
        <v>87</v>
      </c>
      <c r="D97" s="40" t="s">
        <v>87</v>
      </c>
      <c r="E97" s="40" t="s">
        <v>351</v>
      </c>
      <c r="F97" s="41">
        <v>2012</v>
      </c>
      <c r="G97" s="40">
        <v>191041</v>
      </c>
      <c r="H97" s="40">
        <v>0</v>
      </c>
      <c r="I97" s="40" t="s">
        <v>352</v>
      </c>
      <c r="J97" s="40">
        <v>191041</v>
      </c>
      <c r="K97" s="40" t="s">
        <v>166</v>
      </c>
      <c r="L97" s="42">
        <v>41015</v>
      </c>
      <c r="M97" s="40" t="s">
        <v>185</v>
      </c>
      <c r="N97" s="40" t="s">
        <v>168</v>
      </c>
      <c r="O97" s="40" t="s">
        <v>169</v>
      </c>
      <c r="P97" s="40" t="s">
        <v>97</v>
      </c>
    </row>
    <row r="98" spans="1:16" ht="78.75">
      <c r="A98" s="40" t="s">
        <v>163</v>
      </c>
      <c r="B98" s="40" t="s">
        <v>350</v>
      </c>
      <c r="C98" s="40" t="s">
        <v>87</v>
      </c>
      <c r="D98" s="40" t="s">
        <v>87</v>
      </c>
      <c r="E98" s="40" t="s">
        <v>353</v>
      </c>
      <c r="F98" s="41">
        <v>2012</v>
      </c>
      <c r="G98" s="40">
        <v>482217</v>
      </c>
      <c r="H98" s="40">
        <v>0</v>
      </c>
      <c r="I98" s="40" t="s">
        <v>354</v>
      </c>
      <c r="J98" s="40">
        <v>482217</v>
      </c>
      <c r="K98" s="40" t="s">
        <v>166</v>
      </c>
      <c r="L98" s="42">
        <v>40947</v>
      </c>
      <c r="M98" s="40" t="s">
        <v>220</v>
      </c>
      <c r="N98" s="40" t="s">
        <v>168</v>
      </c>
      <c r="O98" s="40" t="s">
        <v>169</v>
      </c>
      <c r="P98" s="40" t="s">
        <v>97</v>
      </c>
    </row>
    <row r="99" spans="1:16" ht="337.5">
      <c r="A99" s="40" t="s">
        <v>163</v>
      </c>
      <c r="B99" s="40" t="s">
        <v>350</v>
      </c>
      <c r="C99" s="40" t="s">
        <v>87</v>
      </c>
      <c r="D99" s="40" t="s">
        <v>87</v>
      </c>
      <c r="E99" s="40" t="s">
        <v>355</v>
      </c>
      <c r="F99" s="41">
        <v>2012</v>
      </c>
      <c r="G99" s="40">
        <v>187595</v>
      </c>
      <c r="H99" s="40">
        <v>0</v>
      </c>
      <c r="I99" s="40" t="s">
        <v>356</v>
      </c>
      <c r="J99" s="40" t="s">
        <v>140</v>
      </c>
      <c r="K99" s="40" t="s">
        <v>166</v>
      </c>
      <c r="L99" s="42">
        <v>41061</v>
      </c>
      <c r="M99" s="40" t="s">
        <v>251</v>
      </c>
      <c r="N99" s="40" t="s">
        <v>168</v>
      </c>
      <c r="O99" s="40" t="s">
        <v>176</v>
      </c>
      <c r="P99" s="40" t="s">
        <v>97</v>
      </c>
    </row>
    <row r="100" spans="1:16" ht="90">
      <c r="A100" s="40" t="s">
        <v>163</v>
      </c>
      <c r="B100" s="40" t="s">
        <v>350</v>
      </c>
      <c r="C100" s="40" t="s">
        <v>92</v>
      </c>
      <c r="D100" s="40" t="s">
        <v>92</v>
      </c>
      <c r="E100" s="40" t="s">
        <v>357</v>
      </c>
      <c r="F100" s="41">
        <v>2013</v>
      </c>
      <c r="G100" s="40">
        <v>260000</v>
      </c>
      <c r="H100" s="40">
        <v>0</v>
      </c>
      <c r="I100" s="40" t="s">
        <v>359</v>
      </c>
      <c r="J100" s="40">
        <v>260000</v>
      </c>
      <c r="K100" s="40" t="s">
        <v>166</v>
      </c>
      <c r="L100" s="42">
        <v>41489</v>
      </c>
      <c r="M100" s="40" t="s">
        <v>220</v>
      </c>
      <c r="N100" s="40" t="s">
        <v>168</v>
      </c>
      <c r="O100" s="40" t="s">
        <v>176</v>
      </c>
      <c r="P100" s="40" t="s">
        <v>97</v>
      </c>
    </row>
    <row r="101" spans="1:16" ht="101.25">
      <c r="A101" s="40" t="s">
        <v>163</v>
      </c>
      <c r="B101" s="40" t="s">
        <v>360</v>
      </c>
      <c r="C101" s="40" t="s">
        <v>87</v>
      </c>
      <c r="D101" s="40" t="s">
        <v>87</v>
      </c>
      <c r="E101" s="40" t="s">
        <v>361</v>
      </c>
      <c r="F101" s="41">
        <v>2012</v>
      </c>
      <c r="G101" s="40">
        <v>180000</v>
      </c>
      <c r="H101" s="40">
        <v>0</v>
      </c>
      <c r="I101" s="40" t="s">
        <v>362</v>
      </c>
      <c r="J101" s="40">
        <v>180000</v>
      </c>
      <c r="K101" s="40" t="s">
        <v>166</v>
      </c>
      <c r="L101" s="42">
        <v>41099</v>
      </c>
      <c r="M101" s="40" t="s">
        <v>185</v>
      </c>
      <c r="N101" s="40" t="s">
        <v>168</v>
      </c>
      <c r="O101" s="40" t="s">
        <v>176</v>
      </c>
      <c r="P101" s="40" t="s">
        <v>97</v>
      </c>
    </row>
    <row r="102" spans="1:16" ht="123.75">
      <c r="A102" s="40" t="s">
        <v>163</v>
      </c>
      <c r="B102" s="40" t="s">
        <v>363</v>
      </c>
      <c r="C102" s="40" t="s">
        <v>92</v>
      </c>
      <c r="D102" s="40" t="s">
        <v>92</v>
      </c>
      <c r="E102" s="40" t="s">
        <v>364</v>
      </c>
      <c r="F102" s="41">
        <v>2013</v>
      </c>
      <c r="G102" s="40">
        <v>300000</v>
      </c>
      <c r="H102" s="40">
        <v>0</v>
      </c>
      <c r="I102" s="40" t="s">
        <v>365</v>
      </c>
      <c r="J102" s="40">
        <v>300000</v>
      </c>
      <c r="K102" s="40" t="s">
        <v>166</v>
      </c>
      <c r="L102" s="42">
        <v>41433</v>
      </c>
      <c r="M102" s="40" t="s">
        <v>131</v>
      </c>
      <c r="N102" s="40" t="s">
        <v>168</v>
      </c>
      <c r="O102" s="40" t="s">
        <v>169</v>
      </c>
      <c r="P102" s="40" t="s">
        <v>97</v>
      </c>
    </row>
    <row r="103" spans="1:16" ht="90">
      <c r="A103" s="40" t="s">
        <v>163</v>
      </c>
      <c r="B103" s="40" t="s">
        <v>366</v>
      </c>
      <c r="C103" s="40" t="s">
        <v>87</v>
      </c>
      <c r="D103" s="40" t="s">
        <v>87</v>
      </c>
      <c r="E103" s="40" t="s">
        <v>367</v>
      </c>
      <c r="F103" s="41">
        <v>2012</v>
      </c>
      <c r="G103" s="40">
        <v>488230</v>
      </c>
      <c r="H103" s="40">
        <v>0</v>
      </c>
      <c r="I103" s="40" t="s">
        <v>368</v>
      </c>
      <c r="J103" s="40">
        <v>488230</v>
      </c>
      <c r="K103" s="40" t="s">
        <v>166</v>
      </c>
      <c r="L103" s="42">
        <v>40992</v>
      </c>
      <c r="M103" s="40" t="s">
        <v>131</v>
      </c>
      <c r="N103" s="40" t="s">
        <v>168</v>
      </c>
      <c r="O103" s="40" t="s">
        <v>169</v>
      </c>
      <c r="P103" s="40" t="s">
        <v>97</v>
      </c>
    </row>
    <row r="104" spans="1:16" ht="213.75">
      <c r="A104" s="40" t="s">
        <v>163</v>
      </c>
      <c r="B104" s="40" t="s">
        <v>366</v>
      </c>
      <c r="C104" s="40" t="s">
        <v>87</v>
      </c>
      <c r="D104" s="40" t="s">
        <v>87</v>
      </c>
      <c r="E104" s="40" t="s">
        <v>370</v>
      </c>
      <c r="F104" s="41">
        <v>2012</v>
      </c>
      <c r="G104" s="40">
        <v>250000</v>
      </c>
      <c r="H104" s="40">
        <v>0</v>
      </c>
      <c r="I104" s="40" t="s">
        <v>371</v>
      </c>
      <c r="J104" s="40">
        <v>250000</v>
      </c>
      <c r="K104" s="40" t="s">
        <v>166</v>
      </c>
      <c r="L104" s="42">
        <v>41099</v>
      </c>
      <c r="M104" s="40" t="s">
        <v>220</v>
      </c>
      <c r="N104" s="40" t="s">
        <v>168</v>
      </c>
      <c r="O104" s="40" t="s">
        <v>176</v>
      </c>
      <c r="P104" s="40" t="s">
        <v>97</v>
      </c>
    </row>
    <row r="105" spans="1:16" ht="123.75">
      <c r="A105" s="40" t="s">
        <v>163</v>
      </c>
      <c r="B105" s="40" t="s">
        <v>372</v>
      </c>
      <c r="C105" s="40" t="s">
        <v>87</v>
      </c>
      <c r="D105" s="40" t="s">
        <v>87</v>
      </c>
      <c r="E105" s="40" t="s">
        <v>373</v>
      </c>
      <c r="F105" s="41">
        <v>2012</v>
      </c>
      <c r="G105" s="40">
        <v>295641</v>
      </c>
      <c r="H105" s="40">
        <v>0</v>
      </c>
      <c r="I105" s="40" t="s">
        <v>374</v>
      </c>
      <c r="J105" s="40">
        <v>295641</v>
      </c>
      <c r="K105" s="40" t="s">
        <v>166</v>
      </c>
      <c r="L105" s="42">
        <v>40947</v>
      </c>
      <c r="M105" s="40" t="s">
        <v>127</v>
      </c>
      <c r="N105" s="40" t="s">
        <v>168</v>
      </c>
      <c r="O105" s="40" t="s">
        <v>169</v>
      </c>
      <c r="P105" s="40" t="s">
        <v>97</v>
      </c>
    </row>
    <row r="106" spans="1:16" ht="123.75">
      <c r="A106" s="40" t="s">
        <v>163</v>
      </c>
      <c r="B106" s="40" t="s">
        <v>375</v>
      </c>
      <c r="C106" s="40" t="s">
        <v>87</v>
      </c>
      <c r="D106" s="40" t="s">
        <v>87</v>
      </c>
      <c r="E106" s="40" t="s">
        <v>376</v>
      </c>
      <c r="F106" s="41">
        <v>2012</v>
      </c>
      <c r="G106" s="40">
        <v>145000</v>
      </c>
      <c r="H106" s="40">
        <v>0</v>
      </c>
      <c r="I106" s="40" t="s">
        <v>377</v>
      </c>
      <c r="J106" s="40">
        <v>145000</v>
      </c>
      <c r="K106" s="40" t="s">
        <v>166</v>
      </c>
      <c r="L106" s="42">
        <v>41099</v>
      </c>
      <c r="M106" s="40" t="s">
        <v>185</v>
      </c>
      <c r="N106" s="40" t="s">
        <v>168</v>
      </c>
      <c r="O106" s="40" t="s">
        <v>176</v>
      </c>
      <c r="P106" s="40" t="s">
        <v>97</v>
      </c>
    </row>
    <row r="107" spans="1:16" ht="123.75">
      <c r="A107" s="40" t="s">
        <v>163</v>
      </c>
      <c r="B107" s="40" t="s">
        <v>375</v>
      </c>
      <c r="C107" s="40" t="s">
        <v>87</v>
      </c>
      <c r="D107" s="40" t="s">
        <v>87</v>
      </c>
      <c r="E107" s="40" t="s">
        <v>378</v>
      </c>
      <c r="F107" s="41">
        <v>2012</v>
      </c>
      <c r="G107" s="40">
        <v>175000</v>
      </c>
      <c r="H107" s="40">
        <v>0</v>
      </c>
      <c r="I107" s="40" t="s">
        <v>379</v>
      </c>
      <c r="J107" s="40">
        <v>175000</v>
      </c>
      <c r="K107" s="40" t="s">
        <v>166</v>
      </c>
      <c r="L107" s="42">
        <v>41099</v>
      </c>
      <c r="M107" s="40" t="s">
        <v>127</v>
      </c>
      <c r="N107" s="40" t="s">
        <v>168</v>
      </c>
      <c r="O107" s="40" t="s">
        <v>176</v>
      </c>
      <c r="P107" s="40" t="s">
        <v>97</v>
      </c>
    </row>
    <row r="108" spans="1:16" ht="180">
      <c r="A108" s="40" t="s">
        <v>163</v>
      </c>
      <c r="B108" s="40" t="s">
        <v>375</v>
      </c>
      <c r="C108" s="40" t="s">
        <v>92</v>
      </c>
      <c r="D108" s="40" t="s">
        <v>92</v>
      </c>
      <c r="E108" s="40" t="s">
        <v>380</v>
      </c>
      <c r="F108" s="41">
        <v>2013</v>
      </c>
      <c r="G108" s="40">
        <v>296451</v>
      </c>
      <c r="H108" s="40">
        <v>0</v>
      </c>
      <c r="I108" s="40" t="s">
        <v>381</v>
      </c>
      <c r="J108" s="40">
        <v>296451</v>
      </c>
      <c r="K108" s="40" t="s">
        <v>166</v>
      </c>
      <c r="L108" s="42">
        <v>41470</v>
      </c>
      <c r="M108" s="40" t="s">
        <v>185</v>
      </c>
      <c r="N108" s="40" t="s">
        <v>168</v>
      </c>
      <c r="O108" s="40" t="s">
        <v>176</v>
      </c>
      <c r="P108" s="40" t="s">
        <v>97</v>
      </c>
    </row>
    <row r="109" spans="1:16" ht="168.75">
      <c r="A109" s="40" t="s">
        <v>163</v>
      </c>
      <c r="B109" s="40" t="s">
        <v>375</v>
      </c>
      <c r="C109" s="40" t="s">
        <v>92</v>
      </c>
      <c r="D109" s="40" t="s">
        <v>92</v>
      </c>
      <c r="E109" s="40" t="s">
        <v>382</v>
      </c>
      <c r="F109" s="41">
        <v>2013</v>
      </c>
      <c r="G109" s="40">
        <v>265959</v>
      </c>
      <c r="H109" s="40">
        <v>0</v>
      </c>
      <c r="I109" s="40" t="s">
        <v>383</v>
      </c>
      <c r="J109" s="40">
        <v>265959</v>
      </c>
      <c r="K109" s="40" t="s">
        <v>166</v>
      </c>
      <c r="L109" s="42">
        <v>41509</v>
      </c>
      <c r="M109" s="40" t="s">
        <v>127</v>
      </c>
      <c r="N109" s="40" t="s">
        <v>168</v>
      </c>
      <c r="O109" s="40" t="s">
        <v>176</v>
      </c>
      <c r="P109" s="40" t="s">
        <v>97</v>
      </c>
    </row>
    <row r="110" spans="1:16" ht="146.25">
      <c r="A110" s="40" t="s">
        <v>163</v>
      </c>
      <c r="B110" s="40" t="s">
        <v>384</v>
      </c>
      <c r="C110" s="40" t="s">
        <v>87</v>
      </c>
      <c r="D110" s="40" t="s">
        <v>87</v>
      </c>
      <c r="E110" s="40" t="s">
        <v>385</v>
      </c>
      <c r="F110" s="41">
        <v>2012</v>
      </c>
      <c r="G110" s="40">
        <v>500000</v>
      </c>
      <c r="H110" s="40">
        <v>0</v>
      </c>
      <c r="I110" s="40" t="s">
        <v>386</v>
      </c>
      <c r="J110" s="40">
        <v>500000</v>
      </c>
      <c r="K110" s="40" t="s">
        <v>166</v>
      </c>
      <c r="L110" s="42">
        <v>40963</v>
      </c>
      <c r="M110" s="40" t="s">
        <v>131</v>
      </c>
      <c r="N110" s="40" t="s">
        <v>168</v>
      </c>
      <c r="O110" s="40" t="s">
        <v>169</v>
      </c>
      <c r="P110" s="40" t="s">
        <v>97</v>
      </c>
    </row>
    <row r="111" spans="1:16" ht="180">
      <c r="A111" s="40" t="s">
        <v>163</v>
      </c>
      <c r="B111" s="40" t="s">
        <v>387</v>
      </c>
      <c r="C111" s="40" t="s">
        <v>87</v>
      </c>
      <c r="D111" s="40" t="s">
        <v>87</v>
      </c>
      <c r="E111" s="40" t="s">
        <v>388</v>
      </c>
      <c r="F111" s="41">
        <v>2012</v>
      </c>
      <c r="G111" s="40">
        <v>200000</v>
      </c>
      <c r="H111" s="40">
        <v>0</v>
      </c>
      <c r="I111" s="40" t="s">
        <v>389</v>
      </c>
      <c r="J111" s="40">
        <v>200000</v>
      </c>
      <c r="K111" s="40" t="s">
        <v>166</v>
      </c>
      <c r="L111" s="42">
        <v>41099</v>
      </c>
      <c r="M111" s="40" t="s">
        <v>131</v>
      </c>
      <c r="N111" s="40" t="s">
        <v>168</v>
      </c>
      <c r="O111" s="40" t="s">
        <v>176</v>
      </c>
      <c r="P111" s="40" t="s">
        <v>97</v>
      </c>
    </row>
    <row r="112" spans="1:16" ht="157.5">
      <c r="A112" s="40" t="s">
        <v>163</v>
      </c>
      <c r="B112" s="40" t="s">
        <v>228</v>
      </c>
      <c r="C112" s="40" t="s">
        <v>87</v>
      </c>
      <c r="D112" s="40" t="s">
        <v>87</v>
      </c>
      <c r="E112" s="40" t="s">
        <v>390</v>
      </c>
      <c r="F112" s="41">
        <v>2012</v>
      </c>
      <c r="G112" s="40">
        <v>400000</v>
      </c>
      <c r="H112" s="40">
        <v>0</v>
      </c>
      <c r="I112" s="40" t="s">
        <v>391</v>
      </c>
      <c r="J112" s="40">
        <v>400000</v>
      </c>
      <c r="K112" s="40" t="s">
        <v>166</v>
      </c>
      <c r="L112" s="42">
        <v>41099</v>
      </c>
      <c r="M112" s="40" t="s">
        <v>251</v>
      </c>
      <c r="N112" s="40" t="s">
        <v>168</v>
      </c>
      <c r="O112" s="40" t="s">
        <v>176</v>
      </c>
      <c r="P112" s="40" t="s">
        <v>97</v>
      </c>
    </row>
    <row r="113" spans="1:16" ht="146.25">
      <c r="A113" s="40" t="s">
        <v>163</v>
      </c>
      <c r="B113" s="40" t="s">
        <v>228</v>
      </c>
      <c r="C113" s="40" t="s">
        <v>92</v>
      </c>
      <c r="D113" s="40" t="s">
        <v>92</v>
      </c>
      <c r="E113" s="40" t="s">
        <v>392</v>
      </c>
      <c r="F113" s="41">
        <v>2013</v>
      </c>
      <c r="G113" s="40">
        <v>435222</v>
      </c>
      <c r="H113" s="40">
        <v>0</v>
      </c>
      <c r="I113" s="40" t="s">
        <v>393</v>
      </c>
      <c r="J113" s="40" t="s">
        <v>140</v>
      </c>
      <c r="K113" s="40" t="s">
        <v>166</v>
      </c>
      <c r="L113" s="42">
        <v>41539</v>
      </c>
      <c r="M113" s="40" t="s">
        <v>220</v>
      </c>
      <c r="N113" s="40" t="s">
        <v>168</v>
      </c>
      <c r="O113" s="40" t="s">
        <v>176</v>
      </c>
      <c r="P113" s="40" t="s">
        <v>97</v>
      </c>
    </row>
    <row r="114" spans="1:16" ht="168.75">
      <c r="A114" s="40" t="s">
        <v>163</v>
      </c>
      <c r="B114" s="40" t="s">
        <v>188</v>
      </c>
      <c r="C114" s="40" t="s">
        <v>87</v>
      </c>
      <c r="D114" s="40" t="s">
        <v>87</v>
      </c>
      <c r="E114" s="40" t="s">
        <v>270</v>
      </c>
      <c r="F114" s="41">
        <v>2012</v>
      </c>
      <c r="G114" s="40">
        <v>129669</v>
      </c>
      <c r="H114" s="40">
        <v>0</v>
      </c>
      <c r="I114" s="40" t="s">
        <v>394</v>
      </c>
      <c r="J114" s="40" t="s">
        <v>140</v>
      </c>
      <c r="K114" s="40" t="s">
        <v>166</v>
      </c>
      <c r="L114" s="42">
        <v>41222</v>
      </c>
      <c r="M114" s="40" t="s">
        <v>125</v>
      </c>
      <c r="N114" s="40" t="s">
        <v>168</v>
      </c>
      <c r="O114" s="40" t="s">
        <v>176</v>
      </c>
      <c r="P114" s="40" t="s">
        <v>97</v>
      </c>
    </row>
    <row r="115" spans="1:16" ht="180">
      <c r="A115" s="40" t="s">
        <v>163</v>
      </c>
      <c r="B115" s="40" t="s">
        <v>188</v>
      </c>
      <c r="C115" s="40" t="s">
        <v>92</v>
      </c>
      <c r="D115" s="40" t="s">
        <v>92</v>
      </c>
      <c r="E115" s="40" t="s">
        <v>189</v>
      </c>
      <c r="F115" s="41">
        <v>2013</v>
      </c>
      <c r="G115" s="40">
        <v>384339</v>
      </c>
      <c r="H115" s="40">
        <v>0</v>
      </c>
      <c r="I115" s="40" t="s">
        <v>395</v>
      </c>
      <c r="J115" s="40" t="s">
        <v>140</v>
      </c>
      <c r="K115" s="40" t="s">
        <v>166</v>
      </c>
      <c r="L115" s="42">
        <v>41299</v>
      </c>
      <c r="M115" s="40" t="s">
        <v>125</v>
      </c>
      <c r="N115" s="40" t="s">
        <v>168</v>
      </c>
      <c r="O115" s="40" t="s">
        <v>176</v>
      </c>
      <c r="P115" s="40" t="s">
        <v>97</v>
      </c>
    </row>
    <row r="116" spans="1:16" ht="146.25">
      <c r="A116" s="40" t="s">
        <v>163</v>
      </c>
      <c r="B116" s="40" t="s">
        <v>396</v>
      </c>
      <c r="C116" s="40" t="s">
        <v>87</v>
      </c>
      <c r="D116" s="40" t="s">
        <v>87</v>
      </c>
      <c r="E116" s="40" t="s">
        <v>397</v>
      </c>
      <c r="F116" s="41">
        <v>2012</v>
      </c>
      <c r="G116" s="40">
        <v>350000</v>
      </c>
      <c r="H116" s="40">
        <v>0</v>
      </c>
      <c r="I116" s="40" t="s">
        <v>398</v>
      </c>
      <c r="J116" s="40">
        <v>350000</v>
      </c>
      <c r="K116" s="40" t="s">
        <v>166</v>
      </c>
      <c r="L116" s="42">
        <v>41015</v>
      </c>
      <c r="M116" s="40" t="s">
        <v>185</v>
      </c>
      <c r="N116" s="40" t="s">
        <v>168</v>
      </c>
      <c r="O116" s="40" t="s">
        <v>169</v>
      </c>
      <c r="P116" s="40" t="s">
        <v>97</v>
      </c>
    </row>
    <row r="117" spans="1:16" ht="168.75">
      <c r="A117" s="40" t="s">
        <v>163</v>
      </c>
      <c r="B117" s="40" t="s">
        <v>396</v>
      </c>
      <c r="C117" s="40" t="s">
        <v>87</v>
      </c>
      <c r="D117" s="40" t="s">
        <v>87</v>
      </c>
      <c r="E117" s="40" t="s">
        <v>399</v>
      </c>
      <c r="F117" s="41">
        <v>2012</v>
      </c>
      <c r="G117" s="40">
        <v>300000</v>
      </c>
      <c r="H117" s="40">
        <v>0</v>
      </c>
      <c r="I117" s="40" t="s">
        <v>400</v>
      </c>
      <c r="J117" s="40">
        <v>300000</v>
      </c>
      <c r="K117" s="40" t="s">
        <v>166</v>
      </c>
      <c r="L117" s="42">
        <v>41099</v>
      </c>
      <c r="M117" s="40" t="s">
        <v>131</v>
      </c>
      <c r="N117" s="40" t="s">
        <v>168</v>
      </c>
      <c r="O117" s="40" t="s">
        <v>176</v>
      </c>
      <c r="P117" s="40" t="s">
        <v>97</v>
      </c>
    </row>
    <row r="118" spans="1:16" ht="180">
      <c r="A118" s="40" t="s">
        <v>163</v>
      </c>
      <c r="B118" s="40" t="s">
        <v>401</v>
      </c>
      <c r="C118" s="40" t="s">
        <v>92</v>
      </c>
      <c r="D118" s="40" t="s">
        <v>92</v>
      </c>
      <c r="E118" s="40" t="s">
        <v>402</v>
      </c>
      <c r="F118" s="41">
        <v>2013</v>
      </c>
      <c r="G118" s="40">
        <v>494999</v>
      </c>
      <c r="H118" s="40">
        <v>0</v>
      </c>
      <c r="I118" s="40" t="s">
        <v>403</v>
      </c>
      <c r="J118" s="40">
        <v>494999</v>
      </c>
      <c r="K118" s="40" t="s">
        <v>166</v>
      </c>
      <c r="L118" s="42">
        <v>41515</v>
      </c>
      <c r="M118" s="40" t="s">
        <v>220</v>
      </c>
      <c r="N118" s="40" t="s">
        <v>168</v>
      </c>
      <c r="O118" s="40" t="s">
        <v>176</v>
      </c>
      <c r="P118" s="40" t="s">
        <v>97</v>
      </c>
    </row>
    <row r="119" spans="1:16" ht="180">
      <c r="A119" s="40" t="s">
        <v>163</v>
      </c>
      <c r="B119" s="40" t="s">
        <v>404</v>
      </c>
      <c r="C119" s="40" t="s">
        <v>92</v>
      </c>
      <c r="D119" s="40" t="s">
        <v>92</v>
      </c>
      <c r="E119" s="40" t="s">
        <v>405</v>
      </c>
      <c r="F119" s="41">
        <v>2013</v>
      </c>
      <c r="G119" s="40">
        <v>380059</v>
      </c>
      <c r="H119" s="40">
        <v>0</v>
      </c>
      <c r="I119" s="40" t="s">
        <v>406</v>
      </c>
      <c r="J119" s="40" t="s">
        <v>140</v>
      </c>
      <c r="K119" s="40" t="s">
        <v>166</v>
      </c>
      <c r="L119" s="42">
        <v>41558</v>
      </c>
      <c r="M119" s="40" t="s">
        <v>196</v>
      </c>
      <c r="N119" s="40" t="s">
        <v>168</v>
      </c>
      <c r="O119" s="40" t="s">
        <v>176</v>
      </c>
      <c r="P119" s="40" t="s">
        <v>97</v>
      </c>
    </row>
    <row r="120" spans="1:16" ht="180">
      <c r="A120" s="40" t="s">
        <v>163</v>
      </c>
      <c r="B120" s="40" t="s">
        <v>404</v>
      </c>
      <c r="C120" s="40" t="s">
        <v>92</v>
      </c>
      <c r="D120" s="40" t="s">
        <v>92</v>
      </c>
      <c r="E120" s="40" t="s">
        <v>407</v>
      </c>
      <c r="F120" s="41">
        <v>2013</v>
      </c>
      <c r="G120" s="40">
        <v>137815</v>
      </c>
      <c r="H120" s="40">
        <v>0</v>
      </c>
      <c r="I120" s="40" t="s">
        <v>406</v>
      </c>
      <c r="J120" s="40" t="s">
        <v>140</v>
      </c>
      <c r="K120" s="40" t="s">
        <v>166</v>
      </c>
      <c r="L120" s="42">
        <v>41558</v>
      </c>
      <c r="M120" s="40" t="s">
        <v>251</v>
      </c>
      <c r="N120" s="40" t="s">
        <v>168</v>
      </c>
      <c r="O120" s="40" t="s">
        <v>176</v>
      </c>
      <c r="P120" s="40" t="s">
        <v>97</v>
      </c>
    </row>
    <row r="121" spans="1:16" ht="67.5">
      <c r="A121" s="40" t="s">
        <v>163</v>
      </c>
      <c r="B121" s="40" t="s">
        <v>408</v>
      </c>
      <c r="C121" s="40" t="s">
        <v>92</v>
      </c>
      <c r="D121" s="40" t="s">
        <v>92</v>
      </c>
      <c r="E121" s="40" t="s">
        <v>409</v>
      </c>
      <c r="F121" s="41">
        <v>2013</v>
      </c>
      <c r="G121" s="40">
        <v>438395</v>
      </c>
      <c r="H121" s="40">
        <v>0</v>
      </c>
      <c r="I121" s="40" t="s">
        <v>410</v>
      </c>
      <c r="J121" s="40" t="s">
        <v>140</v>
      </c>
      <c r="K121" s="40" t="s">
        <v>166</v>
      </c>
      <c r="L121" s="42">
        <v>41558</v>
      </c>
      <c r="M121" s="40" t="s">
        <v>251</v>
      </c>
      <c r="N121" s="40" t="s">
        <v>168</v>
      </c>
      <c r="O121" s="40" t="s">
        <v>176</v>
      </c>
      <c r="P121" s="40" t="s">
        <v>97</v>
      </c>
    </row>
    <row r="122" spans="1:16" ht="67.5">
      <c r="A122" s="40" t="s">
        <v>163</v>
      </c>
      <c r="B122" s="40" t="s">
        <v>198</v>
      </c>
      <c r="C122" s="40" t="s">
        <v>87</v>
      </c>
      <c r="D122" s="40" t="s">
        <v>87</v>
      </c>
      <c r="E122" s="40" t="s">
        <v>283</v>
      </c>
      <c r="F122" s="41">
        <v>2012</v>
      </c>
      <c r="G122" s="40">
        <v>300000</v>
      </c>
      <c r="H122" s="40">
        <v>0</v>
      </c>
      <c r="I122" s="40" t="s">
        <v>284</v>
      </c>
      <c r="J122" s="40" t="s">
        <v>140</v>
      </c>
      <c r="K122" s="40" t="s">
        <v>166</v>
      </c>
      <c r="L122" s="42">
        <v>41099</v>
      </c>
      <c r="M122" s="40" t="s">
        <v>131</v>
      </c>
      <c r="N122" s="40" t="s">
        <v>168</v>
      </c>
      <c r="O122" s="40" t="s">
        <v>169</v>
      </c>
      <c r="P122" s="40" t="s">
        <v>221</v>
      </c>
    </row>
    <row r="123" spans="1:16" ht="292.5">
      <c r="A123" s="40" t="s">
        <v>163</v>
      </c>
      <c r="B123" s="40" t="s">
        <v>295</v>
      </c>
      <c r="C123" s="40" t="s">
        <v>92</v>
      </c>
      <c r="D123" s="40" t="s">
        <v>92</v>
      </c>
      <c r="E123" s="40" t="s">
        <v>296</v>
      </c>
      <c r="F123" s="41">
        <v>2013</v>
      </c>
      <c r="G123" s="40">
        <v>62108</v>
      </c>
      <c r="H123" s="40">
        <v>0</v>
      </c>
      <c r="I123" s="40" t="s">
        <v>411</v>
      </c>
      <c r="J123" s="40">
        <v>62108</v>
      </c>
      <c r="K123" s="40" t="s">
        <v>166</v>
      </c>
      <c r="L123" s="42">
        <v>41433</v>
      </c>
      <c r="M123" s="40" t="s">
        <v>251</v>
      </c>
      <c r="N123" s="40" t="s">
        <v>168</v>
      </c>
      <c r="O123" s="40" t="s">
        <v>169</v>
      </c>
      <c r="P123" s="40" t="s">
        <v>97</v>
      </c>
    </row>
    <row r="124" spans="1:16" ht="247.5">
      <c r="A124" s="40" t="s">
        <v>163</v>
      </c>
      <c r="B124" s="40" t="s">
        <v>412</v>
      </c>
      <c r="C124" s="40" t="s">
        <v>87</v>
      </c>
      <c r="D124" s="40" t="s">
        <v>87</v>
      </c>
      <c r="E124" s="40" t="s">
        <v>413</v>
      </c>
      <c r="F124" s="41">
        <v>2012</v>
      </c>
      <c r="G124" s="40">
        <v>125000</v>
      </c>
      <c r="H124" s="40">
        <v>0</v>
      </c>
      <c r="I124" s="40" t="s">
        <v>414</v>
      </c>
      <c r="J124" s="40">
        <v>125000</v>
      </c>
      <c r="K124" s="40" t="s">
        <v>166</v>
      </c>
      <c r="L124" s="42">
        <v>41099</v>
      </c>
      <c r="M124" s="40" t="s">
        <v>127</v>
      </c>
      <c r="N124" s="40" t="s">
        <v>168</v>
      </c>
      <c r="O124" s="40" t="s">
        <v>176</v>
      </c>
      <c r="P124" s="40" t="s">
        <v>97</v>
      </c>
    </row>
    <row r="125" spans="1:16" ht="225">
      <c r="A125" s="40" t="s">
        <v>163</v>
      </c>
      <c r="B125" s="40" t="s">
        <v>412</v>
      </c>
      <c r="C125" s="40" t="s">
        <v>87</v>
      </c>
      <c r="D125" s="40" t="s">
        <v>87</v>
      </c>
      <c r="E125" s="40" t="s">
        <v>415</v>
      </c>
      <c r="F125" s="41">
        <v>2012</v>
      </c>
      <c r="G125" s="40">
        <v>140000</v>
      </c>
      <c r="H125" s="40">
        <v>0</v>
      </c>
      <c r="I125" s="40" t="s">
        <v>416</v>
      </c>
      <c r="J125" s="40">
        <v>140000</v>
      </c>
      <c r="K125" s="40" t="s">
        <v>166</v>
      </c>
      <c r="L125" s="42">
        <v>41099</v>
      </c>
      <c r="M125" s="40" t="s">
        <v>251</v>
      </c>
      <c r="N125" s="40" t="s">
        <v>168</v>
      </c>
      <c r="O125" s="40" t="s">
        <v>176</v>
      </c>
      <c r="P125" s="40" t="s">
        <v>97</v>
      </c>
    </row>
    <row r="126" spans="1:16" ht="90">
      <c r="A126" s="40" t="s">
        <v>163</v>
      </c>
      <c r="B126" s="40" t="s">
        <v>193</v>
      </c>
      <c r="C126" s="40" t="s">
        <v>87</v>
      </c>
      <c r="D126" s="40" t="s">
        <v>87</v>
      </c>
      <c r="E126" s="40" t="s">
        <v>224</v>
      </c>
      <c r="F126" s="41">
        <v>2012</v>
      </c>
      <c r="G126" s="40">
        <v>150000</v>
      </c>
      <c r="H126" s="40">
        <v>0</v>
      </c>
      <c r="I126" s="40" t="s">
        <v>212</v>
      </c>
      <c r="J126" s="40" t="s">
        <v>140</v>
      </c>
      <c r="K126" s="40" t="s">
        <v>166</v>
      </c>
      <c r="L126" s="42">
        <v>41171</v>
      </c>
      <c r="M126" s="40" t="s">
        <v>125</v>
      </c>
      <c r="N126" s="40" t="s">
        <v>168</v>
      </c>
      <c r="O126" s="40" t="s">
        <v>176</v>
      </c>
      <c r="P126" s="40" t="s">
        <v>97</v>
      </c>
    </row>
    <row r="127" spans="1:16" ht="90">
      <c r="A127" s="40" t="s">
        <v>163</v>
      </c>
      <c r="B127" s="40" t="s">
        <v>193</v>
      </c>
      <c r="C127" s="40" t="s">
        <v>92</v>
      </c>
      <c r="D127" s="40" t="s">
        <v>92</v>
      </c>
      <c r="E127" s="40" t="s">
        <v>211</v>
      </c>
      <c r="F127" s="41">
        <v>2013</v>
      </c>
      <c r="G127" s="40">
        <v>300000</v>
      </c>
      <c r="H127" s="40">
        <v>0</v>
      </c>
      <c r="I127" s="40" t="s">
        <v>417</v>
      </c>
      <c r="J127" s="40" t="s">
        <v>140</v>
      </c>
      <c r="K127" s="40" t="s">
        <v>166</v>
      </c>
      <c r="L127" s="42">
        <v>41299</v>
      </c>
      <c r="M127" s="40" t="s">
        <v>125</v>
      </c>
      <c r="N127" s="40" t="s">
        <v>168</v>
      </c>
      <c r="O127" s="40" t="s">
        <v>169</v>
      </c>
      <c r="P127" s="40" t="s">
        <v>221</v>
      </c>
    </row>
    <row r="128" spans="1:16" ht="56.25">
      <c r="A128" s="40" t="s">
        <v>345</v>
      </c>
      <c r="B128" s="40" t="s">
        <v>163</v>
      </c>
      <c r="C128" s="40" t="s">
        <v>87</v>
      </c>
      <c r="D128" s="40" t="s">
        <v>87</v>
      </c>
      <c r="E128" s="40" t="s">
        <v>173</v>
      </c>
      <c r="F128" s="41">
        <v>2012</v>
      </c>
      <c r="G128" s="40">
        <v>-150000</v>
      </c>
      <c r="H128" s="40">
        <v>0</v>
      </c>
      <c r="I128" s="40" t="s">
        <v>418</v>
      </c>
      <c r="J128" s="40"/>
      <c r="K128" s="40" t="s">
        <v>166</v>
      </c>
      <c r="L128" s="42">
        <v>41099</v>
      </c>
      <c r="M128" s="40" t="s">
        <v>167</v>
      </c>
      <c r="N128" s="40" t="s">
        <v>168</v>
      </c>
      <c r="O128" s="40" t="s">
        <v>176</v>
      </c>
      <c r="P128" s="40" t="s">
        <v>97</v>
      </c>
    </row>
    <row r="129" spans="1:16" ht="56.25">
      <c r="A129" s="40" t="s">
        <v>345</v>
      </c>
      <c r="B129" s="40" t="s">
        <v>163</v>
      </c>
      <c r="C129" s="40" t="s">
        <v>92</v>
      </c>
      <c r="D129" s="40" t="s">
        <v>92</v>
      </c>
      <c r="E129" s="40" t="s">
        <v>164</v>
      </c>
      <c r="F129" s="41">
        <v>2013</v>
      </c>
      <c r="G129" s="40">
        <v>-247558</v>
      </c>
      <c r="H129" s="40">
        <v>0</v>
      </c>
      <c r="I129" s="40" t="s">
        <v>419</v>
      </c>
      <c r="J129" s="40"/>
      <c r="K129" s="40" t="s">
        <v>166</v>
      </c>
      <c r="L129" s="42">
        <v>41558</v>
      </c>
      <c r="M129" s="40" t="s">
        <v>167</v>
      </c>
      <c r="N129" s="40" t="s">
        <v>168</v>
      </c>
      <c r="O129" s="40" t="s">
        <v>176</v>
      </c>
      <c r="P129" s="40" t="s">
        <v>97</v>
      </c>
    </row>
    <row r="130" spans="1:16" ht="78.75">
      <c r="A130" s="40" t="s">
        <v>143</v>
      </c>
      <c r="B130" s="40" t="s">
        <v>420</v>
      </c>
      <c r="C130" s="40" t="s">
        <v>92</v>
      </c>
      <c r="D130" s="40"/>
      <c r="E130" s="40"/>
      <c r="F130" s="41">
        <v>2013</v>
      </c>
      <c r="G130" s="40">
        <v>102934</v>
      </c>
      <c r="H130" s="40">
        <v>0</v>
      </c>
      <c r="I130" s="40" t="s">
        <v>421</v>
      </c>
      <c r="J130" s="40">
        <v>2000000</v>
      </c>
      <c r="K130" s="40" t="s">
        <v>422</v>
      </c>
      <c r="L130" s="42">
        <v>41536</v>
      </c>
      <c r="M130" s="40" t="s">
        <v>167</v>
      </c>
      <c r="N130" s="40" t="s">
        <v>168</v>
      </c>
      <c r="O130" s="40" t="s">
        <v>176</v>
      </c>
      <c r="P130" s="40" t="s">
        <v>97</v>
      </c>
    </row>
    <row r="131" spans="1:16" ht="56.25">
      <c r="A131" s="40" t="s">
        <v>350</v>
      </c>
      <c r="B131" s="40" t="s">
        <v>163</v>
      </c>
      <c r="C131" s="40" t="s">
        <v>87</v>
      </c>
      <c r="D131" s="40" t="s">
        <v>87</v>
      </c>
      <c r="E131" s="40" t="s">
        <v>173</v>
      </c>
      <c r="F131" s="41">
        <v>2012</v>
      </c>
      <c r="G131" s="40">
        <v>-187595</v>
      </c>
      <c r="H131" s="40">
        <v>0</v>
      </c>
      <c r="I131" s="40" t="s">
        <v>425</v>
      </c>
      <c r="J131" s="40"/>
      <c r="K131" s="40" t="s">
        <v>166</v>
      </c>
      <c r="L131" s="42">
        <v>41061</v>
      </c>
      <c r="M131" s="40" t="s">
        <v>167</v>
      </c>
      <c r="N131" s="40" t="s">
        <v>168</v>
      </c>
      <c r="O131" s="40" t="s">
        <v>176</v>
      </c>
      <c r="P131" s="40" t="s">
        <v>97</v>
      </c>
    </row>
    <row r="132" spans="1:16" ht="56.25">
      <c r="A132" s="40" t="s">
        <v>350</v>
      </c>
      <c r="B132" s="40" t="s">
        <v>163</v>
      </c>
      <c r="C132" s="40" t="s">
        <v>87</v>
      </c>
      <c r="D132" s="40" t="s">
        <v>87</v>
      </c>
      <c r="E132" s="40" t="s">
        <v>173</v>
      </c>
      <c r="F132" s="41">
        <v>2012</v>
      </c>
      <c r="G132" s="40">
        <v>-191041</v>
      </c>
      <c r="H132" s="40">
        <v>0</v>
      </c>
      <c r="I132" s="40" t="s">
        <v>423</v>
      </c>
      <c r="J132" s="40"/>
      <c r="K132" s="40" t="s">
        <v>166</v>
      </c>
      <c r="L132" s="42">
        <v>41015</v>
      </c>
      <c r="M132" s="40" t="s">
        <v>167</v>
      </c>
      <c r="N132" s="40" t="s">
        <v>168</v>
      </c>
      <c r="O132" s="40" t="s">
        <v>169</v>
      </c>
      <c r="P132" s="40" t="s">
        <v>97</v>
      </c>
    </row>
    <row r="133" spans="1:16" ht="56.25">
      <c r="A133" s="40" t="s">
        <v>350</v>
      </c>
      <c r="B133" s="40" t="s">
        <v>163</v>
      </c>
      <c r="C133" s="40" t="s">
        <v>87</v>
      </c>
      <c r="D133" s="40" t="s">
        <v>87</v>
      </c>
      <c r="E133" s="40" t="s">
        <v>173</v>
      </c>
      <c r="F133" s="41">
        <v>2012</v>
      </c>
      <c r="G133" s="40">
        <v>-482217</v>
      </c>
      <c r="H133" s="40">
        <v>0</v>
      </c>
      <c r="I133" s="40" t="s">
        <v>424</v>
      </c>
      <c r="J133" s="40"/>
      <c r="K133" s="40" t="s">
        <v>166</v>
      </c>
      <c r="L133" s="42">
        <v>40947</v>
      </c>
      <c r="M133" s="40" t="s">
        <v>167</v>
      </c>
      <c r="N133" s="40" t="s">
        <v>168</v>
      </c>
      <c r="O133" s="40" t="s">
        <v>169</v>
      </c>
      <c r="P133" s="40" t="s">
        <v>97</v>
      </c>
    </row>
    <row r="134" spans="1:16" ht="56.25">
      <c r="A134" s="40" t="s">
        <v>350</v>
      </c>
      <c r="B134" s="40" t="s">
        <v>163</v>
      </c>
      <c r="C134" s="40" t="s">
        <v>92</v>
      </c>
      <c r="D134" s="40" t="s">
        <v>92</v>
      </c>
      <c r="E134" s="40" t="s">
        <v>164</v>
      </c>
      <c r="F134" s="41">
        <v>2013</v>
      </c>
      <c r="G134" s="40">
        <v>-260000</v>
      </c>
      <c r="H134" s="40">
        <v>0</v>
      </c>
      <c r="I134" s="40" t="s">
        <v>426</v>
      </c>
      <c r="J134" s="40"/>
      <c r="K134" s="40" t="s">
        <v>166</v>
      </c>
      <c r="L134" s="42">
        <v>41489</v>
      </c>
      <c r="M134" s="40" t="s">
        <v>167</v>
      </c>
      <c r="N134" s="40" t="s">
        <v>168</v>
      </c>
      <c r="O134" s="40" t="s">
        <v>176</v>
      </c>
      <c r="P134" s="40" t="s">
        <v>97</v>
      </c>
    </row>
    <row r="135" spans="1:16" ht="78.75">
      <c r="A135" s="40" t="s">
        <v>26</v>
      </c>
      <c r="B135" s="40" t="s">
        <v>350</v>
      </c>
      <c r="C135" s="40" t="s">
        <v>87</v>
      </c>
      <c r="D135" s="40"/>
      <c r="E135" s="40"/>
      <c r="F135" s="41">
        <v>2012</v>
      </c>
      <c r="G135" s="40">
        <v>20309</v>
      </c>
      <c r="H135" s="40">
        <v>0</v>
      </c>
      <c r="I135" s="40" t="s">
        <v>427</v>
      </c>
      <c r="J135" s="40">
        <v>15496</v>
      </c>
      <c r="K135" s="40" t="s">
        <v>219</v>
      </c>
      <c r="L135" s="42">
        <v>40940</v>
      </c>
      <c r="M135" s="40" t="s">
        <v>125</v>
      </c>
      <c r="N135" s="40" t="s">
        <v>168</v>
      </c>
      <c r="O135" s="40" t="s">
        <v>176</v>
      </c>
      <c r="P135" s="40" t="s">
        <v>97</v>
      </c>
    </row>
    <row r="136" spans="1:16" ht="90">
      <c r="A136" s="40" t="s">
        <v>26</v>
      </c>
      <c r="B136" s="40" t="s">
        <v>242</v>
      </c>
      <c r="C136" s="40" t="s">
        <v>92</v>
      </c>
      <c r="D136" s="40"/>
      <c r="E136" s="40"/>
      <c r="F136" s="41">
        <v>2013</v>
      </c>
      <c r="G136" s="40">
        <v>11347</v>
      </c>
      <c r="H136" s="40">
        <v>0</v>
      </c>
      <c r="I136" s="40" t="s">
        <v>428</v>
      </c>
      <c r="J136" s="40">
        <v>64880</v>
      </c>
      <c r="K136" s="40" t="s">
        <v>429</v>
      </c>
      <c r="L136" s="42">
        <v>41456</v>
      </c>
      <c r="M136" s="40" t="s">
        <v>125</v>
      </c>
      <c r="N136" s="40" t="s">
        <v>168</v>
      </c>
      <c r="O136" s="40" t="s">
        <v>176</v>
      </c>
      <c r="P136" s="40" t="s">
        <v>97</v>
      </c>
    </row>
    <row r="137" spans="1:16" ht="281.25">
      <c r="A137" s="40" t="s">
        <v>26</v>
      </c>
      <c r="B137" s="40" t="s">
        <v>401</v>
      </c>
      <c r="C137" s="40" t="s">
        <v>92</v>
      </c>
      <c r="D137" s="40"/>
      <c r="E137" s="40"/>
      <c r="F137" s="41">
        <v>2013</v>
      </c>
      <c r="G137" s="40">
        <v>175531</v>
      </c>
      <c r="H137" s="40">
        <v>0</v>
      </c>
      <c r="I137" s="40" t="s">
        <v>760</v>
      </c>
      <c r="J137" s="40">
        <v>1000000</v>
      </c>
      <c r="K137" s="40" t="s">
        <v>429</v>
      </c>
      <c r="L137" s="42">
        <v>41408</v>
      </c>
      <c r="M137" s="40" t="s">
        <v>220</v>
      </c>
      <c r="N137" s="40" t="s">
        <v>168</v>
      </c>
      <c r="O137" s="40" t="s">
        <v>176</v>
      </c>
      <c r="P137" s="40" t="s">
        <v>97</v>
      </c>
    </row>
    <row r="138" spans="1:16" ht="202.5">
      <c r="A138" s="40" t="s">
        <v>26</v>
      </c>
      <c r="B138" s="40" t="s">
        <v>401</v>
      </c>
      <c r="C138" s="40" t="s">
        <v>92</v>
      </c>
      <c r="D138" s="40" t="s">
        <v>92</v>
      </c>
      <c r="E138" s="40" t="s">
        <v>402</v>
      </c>
      <c r="F138" s="41">
        <v>2013</v>
      </c>
      <c r="G138" s="40">
        <v>73855</v>
      </c>
      <c r="H138" s="40">
        <v>0</v>
      </c>
      <c r="I138" s="40" t="s">
        <v>430</v>
      </c>
      <c r="J138" s="40">
        <v>400000</v>
      </c>
      <c r="K138" s="40" t="s">
        <v>429</v>
      </c>
      <c r="L138" s="42">
        <v>41598</v>
      </c>
      <c r="M138" s="40" t="s">
        <v>220</v>
      </c>
      <c r="N138" s="40" t="s">
        <v>168</v>
      </c>
      <c r="O138" s="40" t="s">
        <v>176</v>
      </c>
      <c r="P138" s="40" t="s">
        <v>97</v>
      </c>
    </row>
    <row r="139" spans="1:16" ht="56.25">
      <c r="A139" s="40" t="s">
        <v>360</v>
      </c>
      <c r="B139" s="40" t="s">
        <v>163</v>
      </c>
      <c r="C139" s="40" t="s">
        <v>87</v>
      </c>
      <c r="D139" s="40" t="s">
        <v>87</v>
      </c>
      <c r="E139" s="40" t="s">
        <v>173</v>
      </c>
      <c r="F139" s="41">
        <v>2012</v>
      </c>
      <c r="G139" s="40">
        <v>-180000</v>
      </c>
      <c r="H139" s="40">
        <v>0</v>
      </c>
      <c r="I139" s="40" t="s">
        <v>431</v>
      </c>
      <c r="J139" s="40"/>
      <c r="K139" s="40" t="s">
        <v>166</v>
      </c>
      <c r="L139" s="42">
        <v>41099</v>
      </c>
      <c r="M139" s="40" t="s">
        <v>167</v>
      </c>
      <c r="N139" s="40" t="s">
        <v>168</v>
      </c>
      <c r="O139" s="40" t="s">
        <v>176</v>
      </c>
      <c r="P139" s="40" t="s">
        <v>97</v>
      </c>
    </row>
    <row r="140" spans="1:16" ht="56.25">
      <c r="A140" s="40" t="s">
        <v>363</v>
      </c>
      <c r="B140" s="40" t="s">
        <v>163</v>
      </c>
      <c r="C140" s="40" t="s">
        <v>92</v>
      </c>
      <c r="D140" s="40" t="s">
        <v>92</v>
      </c>
      <c r="E140" s="40" t="s">
        <v>164</v>
      </c>
      <c r="F140" s="41">
        <v>2013</v>
      </c>
      <c r="G140" s="40">
        <v>-300000</v>
      </c>
      <c r="H140" s="40">
        <v>0</v>
      </c>
      <c r="I140" s="40" t="s">
        <v>432</v>
      </c>
      <c r="J140" s="40"/>
      <c r="K140" s="40" t="s">
        <v>166</v>
      </c>
      <c r="L140" s="42">
        <v>41433</v>
      </c>
      <c r="M140" s="40" t="s">
        <v>167</v>
      </c>
      <c r="N140" s="40" t="s">
        <v>168</v>
      </c>
      <c r="O140" s="40" t="s">
        <v>169</v>
      </c>
      <c r="P140" s="40" t="s">
        <v>97</v>
      </c>
    </row>
    <row r="141" spans="1:16" ht="146.25">
      <c r="A141" s="40" t="s">
        <v>110</v>
      </c>
      <c r="B141" s="40" t="s">
        <v>198</v>
      </c>
      <c r="C141" s="40" t="s">
        <v>87</v>
      </c>
      <c r="D141" s="40" t="s">
        <v>87</v>
      </c>
      <c r="E141" s="40" t="s">
        <v>216</v>
      </c>
      <c r="F141" s="41">
        <v>2012</v>
      </c>
      <c r="G141" s="40">
        <v>65531</v>
      </c>
      <c r="H141" s="40">
        <v>0</v>
      </c>
      <c r="I141" s="40" t="s">
        <v>217</v>
      </c>
      <c r="J141" s="40">
        <v>50000</v>
      </c>
      <c r="K141" s="40" t="s">
        <v>219</v>
      </c>
      <c r="L141" s="42">
        <v>40899</v>
      </c>
      <c r="M141" s="40" t="s">
        <v>220</v>
      </c>
      <c r="N141" s="40" t="s">
        <v>168</v>
      </c>
      <c r="O141" s="40" t="s">
        <v>169</v>
      </c>
      <c r="P141" s="40" t="s">
        <v>221</v>
      </c>
    </row>
    <row r="142" spans="1:16" ht="157.5">
      <c r="A142" s="40" t="s">
        <v>110</v>
      </c>
      <c r="B142" s="40" t="s">
        <v>198</v>
      </c>
      <c r="C142" s="40" t="s">
        <v>92</v>
      </c>
      <c r="D142" s="40" t="s">
        <v>92</v>
      </c>
      <c r="E142" s="40" t="s">
        <v>433</v>
      </c>
      <c r="F142" s="41">
        <v>2013</v>
      </c>
      <c r="G142" s="40">
        <v>110193</v>
      </c>
      <c r="H142" s="40">
        <v>0</v>
      </c>
      <c r="I142" s="40" t="s">
        <v>434</v>
      </c>
      <c r="J142" s="40">
        <v>80000</v>
      </c>
      <c r="K142" s="40" t="s">
        <v>219</v>
      </c>
      <c r="L142" s="42">
        <v>41591</v>
      </c>
      <c r="M142" s="40" t="s">
        <v>127</v>
      </c>
      <c r="N142" s="40" t="s">
        <v>168</v>
      </c>
      <c r="O142" s="40" t="s">
        <v>176</v>
      </c>
      <c r="P142" s="40" t="s">
        <v>97</v>
      </c>
    </row>
    <row r="143" spans="1:16" ht="45">
      <c r="A143" s="40" t="s">
        <v>110</v>
      </c>
      <c r="B143" s="40" t="s">
        <v>198</v>
      </c>
      <c r="C143" s="40" t="s">
        <v>92</v>
      </c>
      <c r="D143" s="40" t="s">
        <v>92</v>
      </c>
      <c r="E143" s="40" t="s">
        <v>247</v>
      </c>
      <c r="F143" s="41">
        <v>2013</v>
      </c>
      <c r="G143" s="40">
        <v>63857</v>
      </c>
      <c r="H143" s="40">
        <v>0</v>
      </c>
      <c r="I143" s="40" t="s">
        <v>435</v>
      </c>
      <c r="J143" s="40">
        <v>50000</v>
      </c>
      <c r="K143" s="40" t="s">
        <v>219</v>
      </c>
      <c r="L143" s="42">
        <v>41373</v>
      </c>
      <c r="M143" s="40" t="s">
        <v>220</v>
      </c>
      <c r="N143" s="40" t="s">
        <v>168</v>
      </c>
      <c r="O143" s="40" t="s">
        <v>169</v>
      </c>
      <c r="P143" s="40" t="s">
        <v>221</v>
      </c>
    </row>
    <row r="144" spans="1:16" ht="112.5">
      <c r="A144" s="40" t="s">
        <v>89</v>
      </c>
      <c r="B144" s="40" t="s">
        <v>436</v>
      </c>
      <c r="C144" s="40" t="s">
        <v>92</v>
      </c>
      <c r="D144" s="40"/>
      <c r="E144" s="40"/>
      <c r="F144" s="41">
        <v>2013</v>
      </c>
      <c r="G144" s="40">
        <v>529801</v>
      </c>
      <c r="H144" s="40">
        <v>0</v>
      </c>
      <c r="I144" s="40" t="s">
        <v>437</v>
      </c>
      <c r="J144" s="40">
        <v>400000</v>
      </c>
      <c r="K144" s="40" t="s">
        <v>219</v>
      </c>
      <c r="L144" s="42">
        <v>41530</v>
      </c>
      <c r="M144" s="40" t="s">
        <v>125</v>
      </c>
      <c r="N144" s="40" t="s">
        <v>168</v>
      </c>
      <c r="O144" s="40" t="s">
        <v>176</v>
      </c>
      <c r="P144" s="40" t="s">
        <v>97</v>
      </c>
    </row>
    <row r="145" spans="1:16" ht="281.25">
      <c r="A145" s="40" t="s">
        <v>89</v>
      </c>
      <c r="B145" s="40" t="s">
        <v>162</v>
      </c>
      <c r="C145" s="40" t="s">
        <v>87</v>
      </c>
      <c r="D145" s="40" t="s">
        <v>87</v>
      </c>
      <c r="E145" s="40" t="s">
        <v>438</v>
      </c>
      <c r="F145" s="41">
        <v>2012</v>
      </c>
      <c r="G145" s="40">
        <v>534161</v>
      </c>
      <c r="H145" s="40">
        <v>0</v>
      </c>
      <c r="I145" s="40" t="s">
        <v>439</v>
      </c>
      <c r="J145" s="40">
        <v>430000</v>
      </c>
      <c r="K145" s="40" t="s">
        <v>219</v>
      </c>
      <c r="L145" s="42">
        <v>41073</v>
      </c>
      <c r="M145" s="40" t="s">
        <v>185</v>
      </c>
      <c r="N145" s="40" t="s">
        <v>168</v>
      </c>
      <c r="O145" s="40" t="s">
        <v>176</v>
      </c>
      <c r="P145" s="40" t="s">
        <v>97</v>
      </c>
    </row>
    <row r="146" spans="1:16" ht="168.75">
      <c r="A146" s="40" t="s">
        <v>89</v>
      </c>
      <c r="B146" s="40" t="s">
        <v>162</v>
      </c>
      <c r="C146" s="40" t="s">
        <v>92</v>
      </c>
      <c r="D146" s="40" t="s">
        <v>92</v>
      </c>
      <c r="E146" s="40" t="s">
        <v>440</v>
      </c>
      <c r="F146" s="41">
        <v>2013</v>
      </c>
      <c r="G146" s="40">
        <v>439458</v>
      </c>
      <c r="H146" s="40">
        <v>0</v>
      </c>
      <c r="I146" s="40" t="s">
        <v>441</v>
      </c>
      <c r="J146" s="40">
        <v>319047</v>
      </c>
      <c r="K146" s="40" t="s">
        <v>219</v>
      </c>
      <c r="L146" s="42">
        <v>41598</v>
      </c>
      <c r="M146" s="40" t="s">
        <v>185</v>
      </c>
      <c r="N146" s="40" t="s">
        <v>168</v>
      </c>
      <c r="O146" s="40" t="s">
        <v>176</v>
      </c>
      <c r="P146" s="40" t="s">
        <v>97</v>
      </c>
    </row>
    <row r="147" spans="1:16" ht="146.25">
      <c r="A147" s="40" t="s">
        <v>89</v>
      </c>
      <c r="B147" s="40" t="s">
        <v>162</v>
      </c>
      <c r="C147" s="40" t="s">
        <v>92</v>
      </c>
      <c r="D147" s="40" t="s">
        <v>92</v>
      </c>
      <c r="E147" s="40" t="s">
        <v>442</v>
      </c>
      <c r="F147" s="41">
        <v>2013</v>
      </c>
      <c r="G147" s="40">
        <v>340314</v>
      </c>
      <c r="H147" s="40">
        <v>0</v>
      </c>
      <c r="I147" s="40" t="s">
        <v>443</v>
      </c>
      <c r="J147" s="40">
        <v>260000</v>
      </c>
      <c r="K147" s="40" t="s">
        <v>219</v>
      </c>
      <c r="L147" s="42">
        <v>41344</v>
      </c>
      <c r="M147" s="40" t="s">
        <v>196</v>
      </c>
      <c r="N147" s="40" t="s">
        <v>168</v>
      </c>
      <c r="O147" s="40" t="s">
        <v>176</v>
      </c>
      <c r="P147" s="40" t="s">
        <v>97</v>
      </c>
    </row>
    <row r="148" spans="1:16" ht="303.75">
      <c r="A148" s="40" t="s">
        <v>89</v>
      </c>
      <c r="B148" s="40" t="s">
        <v>162</v>
      </c>
      <c r="C148" s="40" t="s">
        <v>92</v>
      </c>
      <c r="D148" s="40" t="s">
        <v>92</v>
      </c>
      <c r="E148" s="40" t="s">
        <v>444</v>
      </c>
      <c r="F148" s="41">
        <v>2013</v>
      </c>
      <c r="G148" s="40">
        <v>97732</v>
      </c>
      <c r="H148" s="40">
        <v>0</v>
      </c>
      <c r="I148" s="40" t="s">
        <v>446</v>
      </c>
      <c r="J148" s="40">
        <v>70953</v>
      </c>
      <c r="K148" s="40" t="s">
        <v>219</v>
      </c>
      <c r="L148" s="42">
        <v>41598</v>
      </c>
      <c r="M148" s="40" t="s">
        <v>131</v>
      </c>
      <c r="N148" s="40" t="s">
        <v>168</v>
      </c>
      <c r="O148" s="40" t="s">
        <v>176</v>
      </c>
      <c r="P148" s="40" t="s">
        <v>97</v>
      </c>
    </row>
    <row r="149" spans="1:16" ht="157.5">
      <c r="A149" s="40" t="s">
        <v>89</v>
      </c>
      <c r="B149" s="40" t="s">
        <v>172</v>
      </c>
      <c r="C149" s="40" t="s">
        <v>87</v>
      </c>
      <c r="D149" s="40" t="s">
        <v>87</v>
      </c>
      <c r="E149" s="40" t="s">
        <v>447</v>
      </c>
      <c r="F149" s="41">
        <v>2012</v>
      </c>
      <c r="G149" s="40">
        <v>399672</v>
      </c>
      <c r="H149" s="40">
        <v>0</v>
      </c>
      <c r="I149" s="40" t="s">
        <v>448</v>
      </c>
      <c r="J149" s="40">
        <v>300953</v>
      </c>
      <c r="K149" s="40" t="s">
        <v>219</v>
      </c>
      <c r="L149" s="42">
        <v>41017</v>
      </c>
      <c r="M149" s="40" t="s">
        <v>185</v>
      </c>
      <c r="N149" s="40" t="s">
        <v>168</v>
      </c>
      <c r="O149" s="40" t="s">
        <v>176</v>
      </c>
      <c r="P149" s="40" t="s">
        <v>97</v>
      </c>
    </row>
    <row r="150" spans="1:16" ht="168.75">
      <c r="A150" s="40" t="s">
        <v>89</v>
      </c>
      <c r="B150" s="40" t="s">
        <v>172</v>
      </c>
      <c r="C150" s="40" t="s">
        <v>87</v>
      </c>
      <c r="D150" s="40" t="s">
        <v>87</v>
      </c>
      <c r="E150" s="40" t="s">
        <v>449</v>
      </c>
      <c r="F150" s="41">
        <v>2012</v>
      </c>
      <c r="G150" s="40">
        <v>433063</v>
      </c>
      <c r="H150" s="40">
        <v>0</v>
      </c>
      <c r="I150" s="40" t="s">
        <v>450</v>
      </c>
      <c r="J150" s="40">
        <v>303144</v>
      </c>
      <c r="K150" s="40" t="s">
        <v>219</v>
      </c>
      <c r="L150" s="42">
        <v>40777</v>
      </c>
      <c r="M150" s="40" t="s">
        <v>185</v>
      </c>
      <c r="N150" s="40" t="s">
        <v>168</v>
      </c>
      <c r="O150" s="40" t="s">
        <v>176</v>
      </c>
      <c r="P150" s="40" t="s">
        <v>97</v>
      </c>
    </row>
    <row r="151" spans="1:16" ht="236.25">
      <c r="A151" s="40" t="s">
        <v>89</v>
      </c>
      <c r="B151" s="40" t="s">
        <v>172</v>
      </c>
      <c r="C151" s="40" t="s">
        <v>87</v>
      </c>
      <c r="D151" s="40" t="s">
        <v>87</v>
      </c>
      <c r="E151" s="40" t="s">
        <v>332</v>
      </c>
      <c r="F151" s="41">
        <v>2012</v>
      </c>
      <c r="G151" s="40">
        <v>397141</v>
      </c>
      <c r="H151" s="40">
        <v>0</v>
      </c>
      <c r="I151" s="40" t="s">
        <v>451</v>
      </c>
      <c r="J151" s="40">
        <v>299047</v>
      </c>
      <c r="K151" s="40" t="s">
        <v>219</v>
      </c>
      <c r="L151" s="42">
        <v>41017</v>
      </c>
      <c r="M151" s="40" t="s">
        <v>231</v>
      </c>
      <c r="N151" s="40" t="s">
        <v>168</v>
      </c>
      <c r="O151" s="40" t="s">
        <v>176</v>
      </c>
      <c r="P151" s="40" t="s">
        <v>97</v>
      </c>
    </row>
    <row r="152" spans="1:16" ht="247.5">
      <c r="A152" s="40" t="s">
        <v>89</v>
      </c>
      <c r="B152" s="40" t="s">
        <v>172</v>
      </c>
      <c r="C152" s="40" t="s">
        <v>92</v>
      </c>
      <c r="D152" s="40" t="s">
        <v>92</v>
      </c>
      <c r="E152" s="40" t="s">
        <v>452</v>
      </c>
      <c r="F152" s="41">
        <v>2013</v>
      </c>
      <c r="G152" s="40">
        <v>654450</v>
      </c>
      <c r="H152" s="40">
        <v>0</v>
      </c>
      <c r="I152" s="40" t="s">
        <v>454</v>
      </c>
      <c r="J152" s="40">
        <v>500000</v>
      </c>
      <c r="K152" s="40" t="s">
        <v>219</v>
      </c>
      <c r="L152" s="42">
        <v>41352</v>
      </c>
      <c r="M152" s="40" t="s">
        <v>185</v>
      </c>
      <c r="N152" s="40" t="s">
        <v>168</v>
      </c>
      <c r="O152" s="40" t="s">
        <v>176</v>
      </c>
      <c r="P152" s="40" t="s">
        <v>97</v>
      </c>
    </row>
    <row r="153" spans="1:16" ht="258.75">
      <c r="A153" s="40" t="s">
        <v>89</v>
      </c>
      <c r="B153" s="40" t="s">
        <v>172</v>
      </c>
      <c r="C153" s="40" t="s">
        <v>92</v>
      </c>
      <c r="D153" s="40" t="s">
        <v>92</v>
      </c>
      <c r="E153" s="40" t="s">
        <v>452</v>
      </c>
      <c r="F153" s="41">
        <v>2013</v>
      </c>
      <c r="G153" s="40">
        <v>362239</v>
      </c>
      <c r="H153" s="40">
        <v>0</v>
      </c>
      <c r="I153" s="40" t="s">
        <v>453</v>
      </c>
      <c r="J153" s="40">
        <v>273490</v>
      </c>
      <c r="K153" s="40" t="s">
        <v>219</v>
      </c>
      <c r="L153" s="42">
        <v>41520</v>
      </c>
      <c r="M153" s="40" t="s">
        <v>185</v>
      </c>
      <c r="N153" s="40" t="s">
        <v>168</v>
      </c>
      <c r="O153" s="40" t="s">
        <v>176</v>
      </c>
      <c r="P153" s="40" t="s">
        <v>97</v>
      </c>
    </row>
    <row r="154" spans="1:16" ht="281.25">
      <c r="A154" s="40" t="s">
        <v>89</v>
      </c>
      <c r="B154" s="40" t="s">
        <v>172</v>
      </c>
      <c r="C154" s="40" t="s">
        <v>92</v>
      </c>
      <c r="D154" s="40" t="s">
        <v>92</v>
      </c>
      <c r="E154" s="40" t="s">
        <v>337</v>
      </c>
      <c r="F154" s="41">
        <v>2013</v>
      </c>
      <c r="G154" s="40">
        <v>490000</v>
      </c>
      <c r="H154" s="40">
        <v>0</v>
      </c>
      <c r="I154" s="40" t="s">
        <v>455</v>
      </c>
      <c r="J154" s="40">
        <v>369950</v>
      </c>
      <c r="K154" s="40" t="s">
        <v>219</v>
      </c>
      <c r="L154" s="42">
        <v>41520</v>
      </c>
      <c r="M154" s="40" t="s">
        <v>185</v>
      </c>
      <c r="N154" s="40" t="s">
        <v>168</v>
      </c>
      <c r="O154" s="40" t="s">
        <v>176</v>
      </c>
      <c r="P154" s="40" t="s">
        <v>97</v>
      </c>
    </row>
    <row r="155" spans="1:16" ht="135">
      <c r="A155" s="40" t="s">
        <v>89</v>
      </c>
      <c r="B155" s="40" t="s">
        <v>172</v>
      </c>
      <c r="C155" s="40" t="s">
        <v>92</v>
      </c>
      <c r="D155" s="40" t="s">
        <v>92</v>
      </c>
      <c r="E155" s="40" t="s">
        <v>456</v>
      </c>
      <c r="F155" s="41">
        <v>2013</v>
      </c>
      <c r="G155" s="40">
        <v>651997</v>
      </c>
      <c r="H155" s="40">
        <v>0</v>
      </c>
      <c r="I155" s="40" t="s">
        <v>457</v>
      </c>
      <c r="J155" s="40">
        <v>492258</v>
      </c>
      <c r="K155" s="40" t="s">
        <v>219</v>
      </c>
      <c r="L155" s="42">
        <v>41520</v>
      </c>
      <c r="M155" s="40" t="s">
        <v>251</v>
      </c>
      <c r="N155" s="40" t="s">
        <v>168</v>
      </c>
      <c r="O155" s="40" t="s">
        <v>176</v>
      </c>
      <c r="P155" s="40" t="s">
        <v>97</v>
      </c>
    </row>
    <row r="156" spans="1:16" ht="146.25">
      <c r="A156" s="40" t="s">
        <v>89</v>
      </c>
      <c r="B156" s="40" t="s">
        <v>172</v>
      </c>
      <c r="C156" s="40" t="s">
        <v>92</v>
      </c>
      <c r="D156" s="40" t="s">
        <v>92</v>
      </c>
      <c r="E156" s="40" t="s">
        <v>458</v>
      </c>
      <c r="F156" s="41">
        <v>2013</v>
      </c>
      <c r="G156" s="40">
        <v>614969</v>
      </c>
      <c r="H156" s="40">
        <v>0</v>
      </c>
      <c r="I156" s="40" t="s">
        <v>459</v>
      </c>
      <c r="J156" s="40">
        <v>464302</v>
      </c>
      <c r="K156" s="40" t="s">
        <v>219</v>
      </c>
      <c r="L156" s="42">
        <v>41520</v>
      </c>
      <c r="M156" s="40" t="s">
        <v>251</v>
      </c>
      <c r="N156" s="40" t="s">
        <v>168</v>
      </c>
      <c r="O156" s="40" t="s">
        <v>176</v>
      </c>
      <c r="P156" s="40" t="s">
        <v>97</v>
      </c>
    </row>
    <row r="157" spans="1:16" ht="236.25">
      <c r="A157" s="40" t="s">
        <v>89</v>
      </c>
      <c r="B157" s="40" t="s">
        <v>460</v>
      </c>
      <c r="C157" s="40" t="s">
        <v>87</v>
      </c>
      <c r="D157" s="40"/>
      <c r="E157" s="40"/>
      <c r="F157" s="41">
        <v>2012</v>
      </c>
      <c r="G157" s="40">
        <v>768212</v>
      </c>
      <c r="H157" s="40">
        <v>0</v>
      </c>
      <c r="I157" s="40" t="s">
        <v>461</v>
      </c>
      <c r="J157" s="40">
        <v>580000</v>
      </c>
      <c r="K157" s="40" t="s">
        <v>219</v>
      </c>
      <c r="L157" s="42">
        <v>41044</v>
      </c>
      <c r="M157" s="40" t="s">
        <v>167</v>
      </c>
      <c r="N157" s="40" t="s">
        <v>168</v>
      </c>
      <c r="O157" s="40" t="s">
        <v>176</v>
      </c>
      <c r="P157" s="40" t="s">
        <v>97</v>
      </c>
    </row>
    <row r="158" spans="1:16" ht="135">
      <c r="A158" s="40" t="s">
        <v>89</v>
      </c>
      <c r="B158" s="40" t="s">
        <v>460</v>
      </c>
      <c r="C158" s="40" t="s">
        <v>87</v>
      </c>
      <c r="D158" s="40"/>
      <c r="E158" s="40"/>
      <c r="F158" s="41">
        <v>2012</v>
      </c>
      <c r="G158" s="40">
        <v>582902</v>
      </c>
      <c r="H158" s="40">
        <v>0</v>
      </c>
      <c r="I158" s="40" t="s">
        <v>462</v>
      </c>
      <c r="J158" s="40">
        <v>450000</v>
      </c>
      <c r="K158" s="40" t="s">
        <v>219</v>
      </c>
      <c r="L158" s="42">
        <v>41222</v>
      </c>
      <c r="M158" s="40" t="s">
        <v>167</v>
      </c>
      <c r="N158" s="40" t="s">
        <v>168</v>
      </c>
      <c r="O158" s="40" t="s">
        <v>176</v>
      </c>
      <c r="P158" s="40" t="s">
        <v>97</v>
      </c>
    </row>
    <row r="159" spans="1:16" ht="202.5">
      <c r="A159" s="40" t="s">
        <v>89</v>
      </c>
      <c r="B159" s="40" t="s">
        <v>460</v>
      </c>
      <c r="C159" s="40" t="s">
        <v>87</v>
      </c>
      <c r="D159" s="40" t="s">
        <v>87</v>
      </c>
      <c r="E159" s="40" t="s">
        <v>463</v>
      </c>
      <c r="F159" s="41">
        <v>2012</v>
      </c>
      <c r="G159" s="40">
        <v>555330</v>
      </c>
      <c r="H159" s="40">
        <v>0</v>
      </c>
      <c r="I159" s="40" t="s">
        <v>464</v>
      </c>
      <c r="J159" s="40">
        <v>388731</v>
      </c>
      <c r="K159" s="40" t="s">
        <v>219</v>
      </c>
      <c r="L159" s="42">
        <v>40778</v>
      </c>
      <c r="M159" s="40" t="s">
        <v>127</v>
      </c>
      <c r="N159" s="40" t="s">
        <v>168</v>
      </c>
      <c r="O159" s="40" t="s">
        <v>176</v>
      </c>
      <c r="P159" s="40" t="s">
        <v>97</v>
      </c>
    </row>
    <row r="160" spans="1:16" ht="157.5">
      <c r="A160" s="40" t="s">
        <v>89</v>
      </c>
      <c r="B160" s="40" t="s">
        <v>460</v>
      </c>
      <c r="C160" s="40" t="s">
        <v>87</v>
      </c>
      <c r="D160" s="40" t="s">
        <v>87</v>
      </c>
      <c r="E160" s="40" t="s">
        <v>465</v>
      </c>
      <c r="F160" s="41">
        <v>2012</v>
      </c>
      <c r="G160" s="40">
        <v>70771</v>
      </c>
      <c r="H160" s="40">
        <v>0</v>
      </c>
      <c r="I160" s="40" t="s">
        <v>466</v>
      </c>
      <c r="J160" s="40">
        <v>49540</v>
      </c>
      <c r="K160" s="40" t="s">
        <v>219</v>
      </c>
      <c r="L160" s="42">
        <v>40778</v>
      </c>
      <c r="M160" s="40" t="s">
        <v>231</v>
      </c>
      <c r="N160" s="40" t="s">
        <v>168</v>
      </c>
      <c r="O160" s="40" t="s">
        <v>176</v>
      </c>
      <c r="P160" s="40" t="s">
        <v>97</v>
      </c>
    </row>
    <row r="161" spans="1:16" ht="191.25">
      <c r="A161" s="40" t="s">
        <v>89</v>
      </c>
      <c r="B161" s="40" t="s">
        <v>460</v>
      </c>
      <c r="C161" s="40" t="s">
        <v>87</v>
      </c>
      <c r="D161" s="40" t="s">
        <v>87</v>
      </c>
      <c r="E161" s="40" t="s">
        <v>467</v>
      </c>
      <c r="F161" s="41">
        <v>2012</v>
      </c>
      <c r="G161" s="40">
        <v>754360</v>
      </c>
      <c r="H161" s="40">
        <v>0</v>
      </c>
      <c r="I161" s="40" t="s">
        <v>468</v>
      </c>
      <c r="J161" s="40">
        <v>528052</v>
      </c>
      <c r="K161" s="40" t="s">
        <v>219</v>
      </c>
      <c r="L161" s="42">
        <v>40778</v>
      </c>
      <c r="M161" s="40" t="s">
        <v>220</v>
      </c>
      <c r="N161" s="40" t="s">
        <v>168</v>
      </c>
      <c r="O161" s="40" t="s">
        <v>176</v>
      </c>
      <c r="P161" s="40" t="s">
        <v>97</v>
      </c>
    </row>
    <row r="162" spans="1:16" ht="292.5">
      <c r="A162" s="40" t="s">
        <v>89</v>
      </c>
      <c r="B162" s="40" t="s">
        <v>350</v>
      </c>
      <c r="C162" s="40" t="s">
        <v>87</v>
      </c>
      <c r="D162" s="40" t="s">
        <v>87</v>
      </c>
      <c r="E162" s="40" t="s">
        <v>469</v>
      </c>
      <c r="F162" s="41">
        <v>2012</v>
      </c>
      <c r="G162" s="40">
        <v>501133</v>
      </c>
      <c r="H162" s="40">
        <v>0</v>
      </c>
      <c r="I162" s="40" t="s">
        <v>470</v>
      </c>
      <c r="J162" s="40">
        <v>350793</v>
      </c>
      <c r="K162" s="40" t="s">
        <v>219</v>
      </c>
      <c r="L162" s="42">
        <v>40772</v>
      </c>
      <c r="M162" s="40" t="s">
        <v>220</v>
      </c>
      <c r="N162" s="40" t="s">
        <v>168</v>
      </c>
      <c r="O162" s="40" t="s">
        <v>176</v>
      </c>
      <c r="P162" s="40" t="s">
        <v>97</v>
      </c>
    </row>
    <row r="163" spans="1:16" ht="135">
      <c r="A163" s="40" t="s">
        <v>89</v>
      </c>
      <c r="B163" s="40" t="s">
        <v>350</v>
      </c>
      <c r="C163" s="40" t="s">
        <v>92</v>
      </c>
      <c r="D163" s="40"/>
      <c r="E163" s="40"/>
      <c r="F163" s="41">
        <v>2013</v>
      </c>
      <c r="G163" s="40">
        <v>1101928</v>
      </c>
      <c r="H163" s="40">
        <v>0</v>
      </c>
      <c r="I163" s="40" t="s">
        <v>471</v>
      </c>
      <c r="J163" s="40">
        <v>800000</v>
      </c>
      <c r="K163" s="40" t="s">
        <v>219</v>
      </c>
      <c r="L163" s="42">
        <v>41596</v>
      </c>
      <c r="M163" s="40" t="s">
        <v>220</v>
      </c>
      <c r="N163" s="40" t="s">
        <v>168</v>
      </c>
      <c r="O163" s="40" t="s">
        <v>176</v>
      </c>
      <c r="P163" s="40" t="s">
        <v>97</v>
      </c>
    </row>
    <row r="164" spans="1:16" ht="101.25">
      <c r="A164" s="40" t="s">
        <v>89</v>
      </c>
      <c r="B164" s="40" t="s">
        <v>350</v>
      </c>
      <c r="C164" s="40" t="s">
        <v>92</v>
      </c>
      <c r="D164" s="40" t="s">
        <v>92</v>
      </c>
      <c r="E164" s="40" t="s">
        <v>472</v>
      </c>
      <c r="F164" s="41">
        <v>2013</v>
      </c>
      <c r="G164" s="40">
        <v>663130</v>
      </c>
      <c r="H164" s="40">
        <v>0</v>
      </c>
      <c r="I164" s="40" t="s">
        <v>473</v>
      </c>
      <c r="J164" s="40">
        <v>500000</v>
      </c>
      <c r="K164" s="40" t="s">
        <v>219</v>
      </c>
      <c r="L164" s="42">
        <v>41283</v>
      </c>
      <c r="M164" s="40" t="s">
        <v>127</v>
      </c>
      <c r="N164" s="40" t="s">
        <v>168</v>
      </c>
      <c r="O164" s="40" t="s">
        <v>176</v>
      </c>
      <c r="P164" s="40" t="s">
        <v>221</v>
      </c>
    </row>
    <row r="165" spans="1:16" ht="101.25">
      <c r="A165" s="40" t="s">
        <v>89</v>
      </c>
      <c r="B165" s="40" t="s">
        <v>350</v>
      </c>
      <c r="C165" s="40" t="s">
        <v>92</v>
      </c>
      <c r="D165" s="40" t="s">
        <v>92</v>
      </c>
      <c r="E165" s="40" t="s">
        <v>357</v>
      </c>
      <c r="F165" s="41">
        <v>2013</v>
      </c>
      <c r="G165" s="40">
        <v>185185</v>
      </c>
      <c r="H165" s="40">
        <v>0</v>
      </c>
      <c r="I165" s="40" t="s">
        <v>474</v>
      </c>
      <c r="J165" s="40">
        <v>145000</v>
      </c>
      <c r="K165" s="40" t="s">
        <v>219</v>
      </c>
      <c r="L165" s="42">
        <v>41380</v>
      </c>
      <c r="M165" s="40" t="s">
        <v>220</v>
      </c>
      <c r="N165" s="40" t="s">
        <v>168</v>
      </c>
      <c r="O165" s="40" t="s">
        <v>176</v>
      </c>
      <c r="P165" s="40" t="s">
        <v>97</v>
      </c>
    </row>
    <row r="166" spans="1:16" ht="157.5">
      <c r="A166" s="40" t="s">
        <v>89</v>
      </c>
      <c r="B166" s="40" t="s">
        <v>234</v>
      </c>
      <c r="C166" s="40" t="s">
        <v>87</v>
      </c>
      <c r="D166" s="40"/>
      <c r="E166" s="40"/>
      <c r="F166" s="41">
        <v>2012</v>
      </c>
      <c r="G166" s="40">
        <v>1589404</v>
      </c>
      <c r="H166" s="40">
        <v>0</v>
      </c>
      <c r="I166" s="40" t="s">
        <v>475</v>
      </c>
      <c r="J166" s="40">
        <v>1200000</v>
      </c>
      <c r="K166" s="40" t="s">
        <v>219</v>
      </c>
      <c r="L166" s="42">
        <v>41040</v>
      </c>
      <c r="M166" s="40" t="s">
        <v>167</v>
      </c>
      <c r="N166" s="40" t="s">
        <v>168</v>
      </c>
      <c r="O166" s="40" t="s">
        <v>176</v>
      </c>
      <c r="P166" s="40" t="s">
        <v>97</v>
      </c>
    </row>
    <row r="167" spans="1:16" ht="157.5">
      <c r="A167" s="40" t="s">
        <v>89</v>
      </c>
      <c r="B167" s="40" t="s">
        <v>234</v>
      </c>
      <c r="C167" s="40" t="s">
        <v>92</v>
      </c>
      <c r="D167" s="40"/>
      <c r="E167" s="40"/>
      <c r="F167" s="41">
        <v>2013</v>
      </c>
      <c r="G167" s="40">
        <v>3926702</v>
      </c>
      <c r="H167" s="40">
        <v>0</v>
      </c>
      <c r="I167" s="40" t="s">
        <v>476</v>
      </c>
      <c r="J167" s="40">
        <v>3000000</v>
      </c>
      <c r="K167" s="40" t="s">
        <v>219</v>
      </c>
      <c r="L167" s="42">
        <v>41354</v>
      </c>
      <c r="M167" s="40" t="s">
        <v>167</v>
      </c>
      <c r="N167" s="40" t="s">
        <v>168</v>
      </c>
      <c r="O167" s="40" t="s">
        <v>176</v>
      </c>
      <c r="P167" s="40" t="s">
        <v>97</v>
      </c>
    </row>
    <row r="168" spans="1:16" ht="135">
      <c r="A168" s="40" t="s">
        <v>89</v>
      </c>
      <c r="B168" s="40" t="s">
        <v>366</v>
      </c>
      <c r="C168" s="40" t="s">
        <v>87</v>
      </c>
      <c r="D168" s="40"/>
      <c r="E168" s="40"/>
      <c r="F168" s="41">
        <v>2012</v>
      </c>
      <c r="G168" s="40">
        <v>435323</v>
      </c>
      <c r="H168" s="40">
        <v>0</v>
      </c>
      <c r="I168" s="40" t="s">
        <v>477</v>
      </c>
      <c r="J168" s="40">
        <v>350000</v>
      </c>
      <c r="K168" s="40" t="s">
        <v>219</v>
      </c>
      <c r="L168" s="42">
        <v>41115</v>
      </c>
      <c r="M168" s="40" t="s">
        <v>131</v>
      </c>
      <c r="N168" s="40" t="s">
        <v>168</v>
      </c>
      <c r="O168" s="40" t="s">
        <v>176</v>
      </c>
      <c r="P168" s="40" t="s">
        <v>97</v>
      </c>
    </row>
    <row r="169" spans="1:16" ht="180">
      <c r="A169" s="40" t="s">
        <v>89</v>
      </c>
      <c r="B169" s="40" t="s">
        <v>366</v>
      </c>
      <c r="C169" s="40" t="s">
        <v>87</v>
      </c>
      <c r="D169" s="40"/>
      <c r="E169" s="40"/>
      <c r="F169" s="41">
        <v>2012</v>
      </c>
      <c r="G169" s="40">
        <v>349741</v>
      </c>
      <c r="H169" s="40">
        <v>0</v>
      </c>
      <c r="I169" s="40" t="s">
        <v>478</v>
      </c>
      <c r="J169" s="40">
        <v>270000</v>
      </c>
      <c r="K169" s="40" t="s">
        <v>219</v>
      </c>
      <c r="L169" s="42">
        <v>41226</v>
      </c>
      <c r="M169" s="40" t="s">
        <v>131</v>
      </c>
      <c r="N169" s="40" t="s">
        <v>168</v>
      </c>
      <c r="O169" s="40" t="s">
        <v>176</v>
      </c>
      <c r="P169" s="40" t="s">
        <v>97</v>
      </c>
    </row>
    <row r="170" spans="1:16" ht="146.25">
      <c r="A170" s="40" t="s">
        <v>89</v>
      </c>
      <c r="B170" s="40" t="s">
        <v>366</v>
      </c>
      <c r="C170" s="40" t="s">
        <v>87</v>
      </c>
      <c r="D170" s="40" t="s">
        <v>87</v>
      </c>
      <c r="E170" s="40" t="s">
        <v>367</v>
      </c>
      <c r="F170" s="41">
        <v>2012</v>
      </c>
      <c r="G170" s="40">
        <v>411740</v>
      </c>
      <c r="H170" s="40">
        <v>0</v>
      </c>
      <c r="I170" s="40" t="s">
        <v>479</v>
      </c>
      <c r="J170" s="40">
        <v>291100</v>
      </c>
      <c r="K170" s="40" t="s">
        <v>219</v>
      </c>
      <c r="L170" s="42">
        <v>40850</v>
      </c>
      <c r="M170" s="40" t="s">
        <v>131</v>
      </c>
      <c r="N170" s="40" t="s">
        <v>168</v>
      </c>
      <c r="O170" s="40" t="s">
        <v>176</v>
      </c>
      <c r="P170" s="40" t="s">
        <v>97</v>
      </c>
    </row>
    <row r="171" spans="1:16" ht="180">
      <c r="A171" s="40" t="s">
        <v>89</v>
      </c>
      <c r="B171" s="40" t="s">
        <v>366</v>
      </c>
      <c r="C171" s="40" t="s">
        <v>92</v>
      </c>
      <c r="D171" s="40" t="s">
        <v>92</v>
      </c>
      <c r="E171" s="40" t="s">
        <v>480</v>
      </c>
      <c r="F171" s="41">
        <v>2013</v>
      </c>
      <c r="G171" s="40">
        <v>1112565</v>
      </c>
      <c r="H171" s="40">
        <v>0</v>
      </c>
      <c r="I171" s="40" t="s">
        <v>481</v>
      </c>
      <c r="J171" s="40">
        <v>850000</v>
      </c>
      <c r="K171" s="40" t="s">
        <v>219</v>
      </c>
      <c r="L171" s="42">
        <v>41422</v>
      </c>
      <c r="M171" s="40" t="s">
        <v>131</v>
      </c>
      <c r="N171" s="40" t="s">
        <v>168</v>
      </c>
      <c r="O171" s="40" t="s">
        <v>176</v>
      </c>
      <c r="P171" s="40" t="s">
        <v>97</v>
      </c>
    </row>
    <row r="172" spans="1:16" ht="180">
      <c r="A172" s="40" t="s">
        <v>89</v>
      </c>
      <c r="B172" s="40" t="s">
        <v>482</v>
      </c>
      <c r="C172" s="40" t="s">
        <v>92</v>
      </c>
      <c r="D172" s="40" t="s">
        <v>92</v>
      </c>
      <c r="E172" s="40" t="s">
        <v>483</v>
      </c>
      <c r="F172" s="41">
        <v>2013</v>
      </c>
      <c r="G172" s="40">
        <v>508986</v>
      </c>
      <c r="H172" s="40">
        <v>0</v>
      </c>
      <c r="I172" s="40" t="s">
        <v>484</v>
      </c>
      <c r="J172" s="40">
        <v>383775</v>
      </c>
      <c r="K172" s="40" t="s">
        <v>219</v>
      </c>
      <c r="L172" s="42">
        <v>41488</v>
      </c>
      <c r="M172" s="40" t="s">
        <v>185</v>
      </c>
      <c r="N172" s="40" t="s">
        <v>168</v>
      </c>
      <c r="O172" s="40" t="s">
        <v>176</v>
      </c>
      <c r="P172" s="40" t="s">
        <v>97</v>
      </c>
    </row>
    <row r="173" spans="1:16" ht="191.25">
      <c r="A173" s="40" t="s">
        <v>89</v>
      </c>
      <c r="B173" s="40" t="s">
        <v>482</v>
      </c>
      <c r="C173" s="40" t="s">
        <v>92</v>
      </c>
      <c r="D173" s="40" t="s">
        <v>92</v>
      </c>
      <c r="E173" s="40" t="s">
        <v>485</v>
      </c>
      <c r="F173" s="41">
        <v>2013</v>
      </c>
      <c r="G173" s="40">
        <v>353083</v>
      </c>
      <c r="H173" s="40">
        <v>0</v>
      </c>
      <c r="I173" s="40" t="s">
        <v>486</v>
      </c>
      <c r="J173" s="40">
        <v>266225</v>
      </c>
      <c r="K173" s="40" t="s">
        <v>219</v>
      </c>
      <c r="L173" s="42">
        <v>41488</v>
      </c>
      <c r="M173" s="40" t="s">
        <v>220</v>
      </c>
      <c r="N173" s="40" t="s">
        <v>168</v>
      </c>
      <c r="O173" s="40" t="s">
        <v>176</v>
      </c>
      <c r="P173" s="40" t="s">
        <v>97</v>
      </c>
    </row>
    <row r="174" spans="1:16" ht="247.5">
      <c r="A174" s="40" t="s">
        <v>89</v>
      </c>
      <c r="B174" s="40" t="s">
        <v>242</v>
      </c>
      <c r="C174" s="40" t="s">
        <v>87</v>
      </c>
      <c r="D174" s="40"/>
      <c r="E174" s="40"/>
      <c r="F174" s="41">
        <v>2012</v>
      </c>
      <c r="G174" s="40">
        <v>735294</v>
      </c>
      <c r="H174" s="40">
        <v>0</v>
      </c>
      <c r="I174" s="40" t="s">
        <v>487</v>
      </c>
      <c r="J174" s="40">
        <v>600000</v>
      </c>
      <c r="K174" s="40" t="s">
        <v>219</v>
      </c>
      <c r="L174" s="42">
        <v>41152</v>
      </c>
      <c r="M174" s="40" t="s">
        <v>131</v>
      </c>
      <c r="N174" s="40" t="s">
        <v>168</v>
      </c>
      <c r="O174" s="40" t="s">
        <v>176</v>
      </c>
      <c r="P174" s="40" t="s">
        <v>97</v>
      </c>
    </row>
    <row r="175" spans="1:16" ht="180">
      <c r="A175" s="40" t="s">
        <v>89</v>
      </c>
      <c r="B175" s="40" t="s">
        <v>242</v>
      </c>
      <c r="C175" s="40" t="s">
        <v>92</v>
      </c>
      <c r="D175" s="40"/>
      <c r="E175" s="40"/>
      <c r="F175" s="41">
        <v>2013</v>
      </c>
      <c r="G175" s="40">
        <v>624142</v>
      </c>
      <c r="H175" s="40">
        <v>0</v>
      </c>
      <c r="I175" s="40" t="s">
        <v>488</v>
      </c>
      <c r="J175" s="40">
        <v>460000</v>
      </c>
      <c r="K175" s="40" t="s">
        <v>219</v>
      </c>
      <c r="L175" s="42">
        <v>41313</v>
      </c>
      <c r="M175" s="40" t="s">
        <v>131</v>
      </c>
      <c r="N175" s="40" t="s">
        <v>168</v>
      </c>
      <c r="O175" s="40" t="s">
        <v>176</v>
      </c>
      <c r="P175" s="40" t="s">
        <v>97</v>
      </c>
    </row>
    <row r="176" spans="1:16" ht="135">
      <c r="A176" s="40" t="s">
        <v>89</v>
      </c>
      <c r="B176" s="40" t="s">
        <v>489</v>
      </c>
      <c r="C176" s="40" t="s">
        <v>92</v>
      </c>
      <c r="D176" s="40"/>
      <c r="E176" s="40"/>
      <c r="F176" s="41">
        <v>2013</v>
      </c>
      <c r="G176" s="40">
        <v>542741</v>
      </c>
      <c r="H176" s="40">
        <v>0</v>
      </c>
      <c r="I176" s="40" t="s">
        <v>490</v>
      </c>
      <c r="J176" s="40">
        <v>400000</v>
      </c>
      <c r="K176" s="40" t="s">
        <v>219</v>
      </c>
      <c r="L176" s="42">
        <v>41576</v>
      </c>
      <c r="M176" s="40" t="s">
        <v>131</v>
      </c>
      <c r="N176" s="40" t="s">
        <v>168</v>
      </c>
      <c r="O176" s="40" t="s">
        <v>176</v>
      </c>
      <c r="P176" s="40" t="s">
        <v>97</v>
      </c>
    </row>
    <row r="177" spans="1:16" ht="67.5">
      <c r="A177" s="40" t="s">
        <v>89</v>
      </c>
      <c r="B177" s="40" t="s">
        <v>491</v>
      </c>
      <c r="C177" s="40" t="s">
        <v>92</v>
      </c>
      <c r="D177" s="40"/>
      <c r="E177" s="40"/>
      <c r="F177" s="41">
        <v>2013</v>
      </c>
      <c r="G177" s="40">
        <v>1404853</v>
      </c>
      <c r="H177" s="40">
        <v>0</v>
      </c>
      <c r="I177" s="40" t="s">
        <v>492</v>
      </c>
      <c r="J177" s="40">
        <v>1100000</v>
      </c>
      <c r="K177" s="40" t="s">
        <v>219</v>
      </c>
      <c r="L177" s="42">
        <v>41374</v>
      </c>
      <c r="M177" s="40" t="s">
        <v>131</v>
      </c>
      <c r="N177" s="40" t="s">
        <v>168</v>
      </c>
      <c r="O177" s="40" t="s">
        <v>176</v>
      </c>
      <c r="P177" s="40" t="s">
        <v>97</v>
      </c>
    </row>
    <row r="178" spans="1:16" ht="191.25">
      <c r="A178" s="40" t="s">
        <v>89</v>
      </c>
      <c r="B178" s="40" t="s">
        <v>493</v>
      </c>
      <c r="C178" s="40" t="s">
        <v>92</v>
      </c>
      <c r="D178" s="40"/>
      <c r="E178" s="40"/>
      <c r="F178" s="41">
        <v>2013</v>
      </c>
      <c r="G178" s="40">
        <v>2015707</v>
      </c>
      <c r="H178" s="40">
        <v>0</v>
      </c>
      <c r="I178" s="40" t="s">
        <v>494</v>
      </c>
      <c r="J178" s="40">
        <v>1540000</v>
      </c>
      <c r="K178" s="40" t="s">
        <v>219</v>
      </c>
      <c r="L178" s="42">
        <v>41344</v>
      </c>
      <c r="M178" s="40" t="s">
        <v>131</v>
      </c>
      <c r="N178" s="40" t="s">
        <v>168</v>
      </c>
      <c r="O178" s="40" t="s">
        <v>176</v>
      </c>
      <c r="P178" s="40" t="s">
        <v>97</v>
      </c>
    </row>
    <row r="179" spans="1:16" ht="213.75">
      <c r="A179" s="40" t="s">
        <v>89</v>
      </c>
      <c r="B179" s="40" t="s">
        <v>188</v>
      </c>
      <c r="C179" s="40" t="s">
        <v>87</v>
      </c>
      <c r="D179" s="40" t="s">
        <v>87</v>
      </c>
      <c r="E179" s="40" t="s">
        <v>270</v>
      </c>
      <c r="F179" s="41">
        <v>2012</v>
      </c>
      <c r="G179" s="40">
        <v>529801</v>
      </c>
      <c r="H179" s="40">
        <v>0</v>
      </c>
      <c r="I179" s="40" t="s">
        <v>496</v>
      </c>
      <c r="J179" s="40">
        <v>400000</v>
      </c>
      <c r="K179" s="40" t="s">
        <v>219</v>
      </c>
      <c r="L179" s="42">
        <v>41017</v>
      </c>
      <c r="M179" s="40" t="s">
        <v>125</v>
      </c>
      <c r="N179" s="40" t="s">
        <v>168</v>
      </c>
      <c r="O179" s="40" t="s">
        <v>169</v>
      </c>
      <c r="P179" s="40" t="s">
        <v>221</v>
      </c>
    </row>
    <row r="180" spans="1:16" ht="213.75">
      <c r="A180" s="40" t="s">
        <v>89</v>
      </c>
      <c r="B180" s="40" t="s">
        <v>188</v>
      </c>
      <c r="C180" s="40" t="s">
        <v>87</v>
      </c>
      <c r="D180" s="40" t="s">
        <v>87</v>
      </c>
      <c r="E180" s="40" t="s">
        <v>270</v>
      </c>
      <c r="F180" s="41">
        <v>2012</v>
      </c>
      <c r="G180" s="40">
        <v>129199</v>
      </c>
      <c r="H180" s="40">
        <v>0</v>
      </c>
      <c r="I180" s="40" t="s">
        <v>495</v>
      </c>
      <c r="J180" s="40">
        <v>100000</v>
      </c>
      <c r="K180" s="40" t="s">
        <v>219</v>
      </c>
      <c r="L180" s="42">
        <v>41017</v>
      </c>
      <c r="M180" s="40" t="s">
        <v>125</v>
      </c>
      <c r="N180" s="40" t="s">
        <v>168</v>
      </c>
      <c r="O180" s="40" t="s">
        <v>176</v>
      </c>
      <c r="P180" s="40" t="s">
        <v>221</v>
      </c>
    </row>
    <row r="181" spans="1:16" ht="213.75">
      <c r="A181" s="40" t="s">
        <v>89</v>
      </c>
      <c r="B181" s="40" t="s">
        <v>188</v>
      </c>
      <c r="C181" s="40" t="s">
        <v>92</v>
      </c>
      <c r="D181" s="40" t="s">
        <v>92</v>
      </c>
      <c r="E181" s="40" t="s">
        <v>189</v>
      </c>
      <c r="F181" s="41">
        <v>2013</v>
      </c>
      <c r="G181" s="40">
        <v>517464</v>
      </c>
      <c r="H181" s="40">
        <v>0</v>
      </c>
      <c r="I181" s="40" t="s">
        <v>498</v>
      </c>
      <c r="J181" s="40">
        <v>400000</v>
      </c>
      <c r="K181" s="40" t="s">
        <v>219</v>
      </c>
      <c r="L181" s="42">
        <v>41341</v>
      </c>
      <c r="M181" s="40" t="s">
        <v>125</v>
      </c>
      <c r="N181" s="40" t="s">
        <v>168</v>
      </c>
      <c r="O181" s="40" t="s">
        <v>169</v>
      </c>
      <c r="P181" s="40" t="s">
        <v>221</v>
      </c>
    </row>
    <row r="182" spans="1:16" ht="213.75">
      <c r="A182" s="40" t="s">
        <v>89</v>
      </c>
      <c r="B182" s="40" t="s">
        <v>188</v>
      </c>
      <c r="C182" s="40" t="s">
        <v>92</v>
      </c>
      <c r="D182" s="40" t="s">
        <v>92</v>
      </c>
      <c r="E182" s="40" t="s">
        <v>189</v>
      </c>
      <c r="F182" s="41">
        <v>2013</v>
      </c>
      <c r="G182" s="40">
        <v>130890</v>
      </c>
      <c r="H182" s="40">
        <v>0</v>
      </c>
      <c r="I182" s="40" t="s">
        <v>497</v>
      </c>
      <c r="J182" s="40">
        <v>100000</v>
      </c>
      <c r="K182" s="40" t="s">
        <v>219</v>
      </c>
      <c r="L182" s="42">
        <v>41341</v>
      </c>
      <c r="M182" s="40" t="s">
        <v>125</v>
      </c>
      <c r="N182" s="40" t="s">
        <v>168</v>
      </c>
      <c r="O182" s="40" t="s">
        <v>176</v>
      </c>
      <c r="P182" s="40" t="s">
        <v>221</v>
      </c>
    </row>
    <row r="183" spans="1:16" ht="157.5">
      <c r="A183" s="40" t="s">
        <v>89</v>
      </c>
      <c r="B183" s="40" t="s">
        <v>396</v>
      </c>
      <c r="C183" s="40" t="s">
        <v>87</v>
      </c>
      <c r="D183" s="40" t="s">
        <v>87</v>
      </c>
      <c r="E183" s="40" t="s">
        <v>399</v>
      </c>
      <c r="F183" s="41">
        <v>2012</v>
      </c>
      <c r="G183" s="40">
        <v>355177</v>
      </c>
      <c r="H183" s="40">
        <v>0</v>
      </c>
      <c r="I183" s="40" t="s">
        <v>499</v>
      </c>
      <c r="J183" s="40">
        <v>271000</v>
      </c>
      <c r="K183" s="40" t="s">
        <v>219</v>
      </c>
      <c r="L183" s="42">
        <v>40953</v>
      </c>
      <c r="M183" s="40" t="s">
        <v>131</v>
      </c>
      <c r="N183" s="40" t="s">
        <v>168</v>
      </c>
      <c r="O183" s="40" t="s">
        <v>176</v>
      </c>
      <c r="P183" s="40" t="s">
        <v>97</v>
      </c>
    </row>
    <row r="184" spans="1:16" ht="168.75">
      <c r="A184" s="40" t="s">
        <v>89</v>
      </c>
      <c r="B184" s="40" t="s">
        <v>396</v>
      </c>
      <c r="C184" s="40" t="s">
        <v>92</v>
      </c>
      <c r="D184" s="40" t="s">
        <v>92</v>
      </c>
      <c r="E184" s="40" t="s">
        <v>500</v>
      </c>
      <c r="F184" s="41">
        <v>2013</v>
      </c>
      <c r="G184" s="40">
        <v>651890</v>
      </c>
      <c r="H184" s="40">
        <v>0</v>
      </c>
      <c r="I184" s="40" t="s">
        <v>502</v>
      </c>
      <c r="J184" s="40">
        <v>500000</v>
      </c>
      <c r="K184" s="40" t="s">
        <v>219</v>
      </c>
      <c r="L184" s="42">
        <v>41458</v>
      </c>
      <c r="M184" s="40" t="s">
        <v>131</v>
      </c>
      <c r="N184" s="40" t="s">
        <v>168</v>
      </c>
      <c r="O184" s="40" t="s">
        <v>176</v>
      </c>
      <c r="P184" s="40" t="s">
        <v>97</v>
      </c>
    </row>
    <row r="185" spans="1:16" ht="146.25">
      <c r="A185" s="40" t="s">
        <v>89</v>
      </c>
      <c r="B185" s="40" t="s">
        <v>401</v>
      </c>
      <c r="C185" s="40" t="s">
        <v>92</v>
      </c>
      <c r="D185" s="40"/>
      <c r="E185" s="40"/>
      <c r="F185" s="41">
        <v>2013</v>
      </c>
      <c r="G185" s="40">
        <v>1373886</v>
      </c>
      <c r="H185" s="40">
        <v>0</v>
      </c>
      <c r="I185" s="40" t="s">
        <v>503</v>
      </c>
      <c r="J185" s="40">
        <v>1035910</v>
      </c>
      <c r="K185" s="40" t="s">
        <v>219</v>
      </c>
      <c r="L185" s="42">
        <v>41493</v>
      </c>
      <c r="M185" s="40" t="s">
        <v>131</v>
      </c>
      <c r="N185" s="40" t="s">
        <v>168</v>
      </c>
      <c r="O185" s="40" t="s">
        <v>176</v>
      </c>
      <c r="P185" s="40" t="s">
        <v>97</v>
      </c>
    </row>
    <row r="186" spans="1:16" ht="202.5">
      <c r="A186" s="40" t="s">
        <v>89</v>
      </c>
      <c r="B186" s="40" t="s">
        <v>401</v>
      </c>
      <c r="C186" s="40" t="s">
        <v>92</v>
      </c>
      <c r="D186" s="40" t="s">
        <v>92</v>
      </c>
      <c r="E186" s="40" t="s">
        <v>504</v>
      </c>
      <c r="F186" s="41">
        <v>2013</v>
      </c>
      <c r="G186" s="40">
        <v>416565</v>
      </c>
      <c r="H186" s="40">
        <v>0</v>
      </c>
      <c r="I186" s="40" t="s">
        <v>505</v>
      </c>
      <c r="J186" s="40">
        <v>314090</v>
      </c>
      <c r="K186" s="40" t="s">
        <v>219</v>
      </c>
      <c r="L186" s="42">
        <v>41493</v>
      </c>
      <c r="M186" s="40" t="s">
        <v>131</v>
      </c>
      <c r="N186" s="40" t="s">
        <v>168</v>
      </c>
      <c r="O186" s="40" t="s">
        <v>176</v>
      </c>
      <c r="P186" s="40" t="s">
        <v>97</v>
      </c>
    </row>
    <row r="187" spans="1:16" ht="135">
      <c r="A187" s="40" t="s">
        <v>89</v>
      </c>
      <c r="B187" s="40" t="s">
        <v>404</v>
      </c>
      <c r="C187" s="40" t="s">
        <v>87</v>
      </c>
      <c r="D187" s="40" t="s">
        <v>87</v>
      </c>
      <c r="E187" s="40" t="s">
        <v>506</v>
      </c>
      <c r="F187" s="41">
        <v>2012</v>
      </c>
      <c r="G187" s="40">
        <v>244100</v>
      </c>
      <c r="H187" s="40">
        <v>0</v>
      </c>
      <c r="I187" s="40" t="s">
        <v>507</v>
      </c>
      <c r="J187" s="40">
        <v>184296</v>
      </c>
      <c r="K187" s="40" t="s">
        <v>219</v>
      </c>
      <c r="L187" s="42">
        <v>41054</v>
      </c>
      <c r="M187" s="40" t="s">
        <v>185</v>
      </c>
      <c r="N187" s="40" t="s">
        <v>168</v>
      </c>
      <c r="O187" s="40" t="s">
        <v>169</v>
      </c>
      <c r="P187" s="40" t="s">
        <v>221</v>
      </c>
    </row>
    <row r="188" spans="1:16" ht="236.25">
      <c r="A188" s="40" t="s">
        <v>89</v>
      </c>
      <c r="B188" s="40" t="s">
        <v>404</v>
      </c>
      <c r="C188" s="40" t="s">
        <v>92</v>
      </c>
      <c r="D188" s="40"/>
      <c r="E188" s="40"/>
      <c r="F188" s="41">
        <v>2013</v>
      </c>
      <c r="G188" s="40">
        <v>927152</v>
      </c>
      <c r="H188" s="40">
        <v>0</v>
      </c>
      <c r="I188" s="40" t="s">
        <v>508</v>
      </c>
      <c r="J188" s="40">
        <v>700000</v>
      </c>
      <c r="K188" s="40" t="s">
        <v>219</v>
      </c>
      <c r="L188" s="42">
        <v>41547</v>
      </c>
      <c r="M188" s="40" t="s">
        <v>251</v>
      </c>
      <c r="N188" s="40" t="s">
        <v>168</v>
      </c>
      <c r="O188" s="40" t="s">
        <v>176</v>
      </c>
      <c r="P188" s="40" t="s">
        <v>97</v>
      </c>
    </row>
    <row r="189" spans="1:16" ht="180">
      <c r="A189" s="40" t="s">
        <v>89</v>
      </c>
      <c r="B189" s="40" t="s">
        <v>404</v>
      </c>
      <c r="C189" s="40" t="s">
        <v>92</v>
      </c>
      <c r="D189" s="40" t="s">
        <v>92</v>
      </c>
      <c r="E189" s="40" t="s">
        <v>405</v>
      </c>
      <c r="F189" s="41">
        <v>2013</v>
      </c>
      <c r="G189" s="40">
        <v>1324503</v>
      </c>
      <c r="H189" s="40">
        <v>0</v>
      </c>
      <c r="I189" s="40" t="s">
        <v>509</v>
      </c>
      <c r="J189" s="40">
        <v>1000000</v>
      </c>
      <c r="K189" s="40" t="s">
        <v>219</v>
      </c>
      <c r="L189" s="42">
        <v>41534</v>
      </c>
      <c r="M189" s="40" t="s">
        <v>196</v>
      </c>
      <c r="N189" s="40" t="s">
        <v>168</v>
      </c>
      <c r="O189" s="40" t="s">
        <v>176</v>
      </c>
      <c r="P189" s="40" t="s">
        <v>97</v>
      </c>
    </row>
    <row r="190" spans="1:16" ht="157.5">
      <c r="A190" s="40" t="s">
        <v>89</v>
      </c>
      <c r="B190" s="40" t="s">
        <v>404</v>
      </c>
      <c r="C190" s="40" t="s">
        <v>92</v>
      </c>
      <c r="D190" s="40" t="s">
        <v>92</v>
      </c>
      <c r="E190" s="40" t="s">
        <v>407</v>
      </c>
      <c r="F190" s="41">
        <v>2013</v>
      </c>
      <c r="G190" s="40">
        <v>766284</v>
      </c>
      <c r="H190" s="40">
        <v>0</v>
      </c>
      <c r="I190" s="40" t="s">
        <v>510</v>
      </c>
      <c r="J190" s="40">
        <v>600000</v>
      </c>
      <c r="K190" s="40" t="s">
        <v>219</v>
      </c>
      <c r="L190" s="42">
        <v>41368</v>
      </c>
      <c r="M190" s="40" t="s">
        <v>251</v>
      </c>
      <c r="N190" s="40" t="s">
        <v>168</v>
      </c>
      <c r="O190" s="40" t="s">
        <v>176</v>
      </c>
      <c r="P190" s="40" t="s">
        <v>97</v>
      </c>
    </row>
    <row r="191" spans="1:16" ht="135">
      <c r="A191" s="40" t="s">
        <v>89</v>
      </c>
      <c r="B191" s="40" t="s">
        <v>408</v>
      </c>
      <c r="C191" s="40" t="s">
        <v>87</v>
      </c>
      <c r="D191" s="40"/>
      <c r="E191" s="40"/>
      <c r="F191" s="41">
        <v>2012</v>
      </c>
      <c r="G191" s="40">
        <v>170579</v>
      </c>
      <c r="H191" s="40">
        <v>0</v>
      </c>
      <c r="I191" s="40" t="s">
        <v>511</v>
      </c>
      <c r="J191" s="40">
        <v>137316</v>
      </c>
      <c r="K191" s="40" t="s">
        <v>219</v>
      </c>
      <c r="L191" s="42">
        <v>41071</v>
      </c>
      <c r="M191" s="40" t="s">
        <v>251</v>
      </c>
      <c r="N191" s="40" t="s">
        <v>168</v>
      </c>
      <c r="O191" s="40" t="s">
        <v>176</v>
      </c>
      <c r="P191" s="40" t="s">
        <v>97</v>
      </c>
    </row>
    <row r="192" spans="1:16" ht="213.75">
      <c r="A192" s="40" t="s">
        <v>89</v>
      </c>
      <c r="B192" s="40" t="s">
        <v>408</v>
      </c>
      <c r="C192" s="40" t="s">
        <v>87</v>
      </c>
      <c r="D192" s="40" t="s">
        <v>87</v>
      </c>
      <c r="E192" s="40" t="s">
        <v>512</v>
      </c>
      <c r="F192" s="41">
        <v>2012</v>
      </c>
      <c r="G192" s="40">
        <v>152403</v>
      </c>
      <c r="H192" s="40">
        <v>0</v>
      </c>
      <c r="I192" s="40" t="s">
        <v>514</v>
      </c>
      <c r="J192" s="40">
        <v>122684</v>
      </c>
      <c r="K192" s="40" t="s">
        <v>219</v>
      </c>
      <c r="L192" s="42">
        <v>41071</v>
      </c>
      <c r="M192" s="40" t="s">
        <v>251</v>
      </c>
      <c r="N192" s="40" t="s">
        <v>168</v>
      </c>
      <c r="O192" s="40" t="s">
        <v>176</v>
      </c>
      <c r="P192" s="40" t="s">
        <v>97</v>
      </c>
    </row>
    <row r="193" spans="1:16" ht="157.5">
      <c r="A193" s="40" t="s">
        <v>89</v>
      </c>
      <c r="B193" s="40" t="s">
        <v>515</v>
      </c>
      <c r="C193" s="40" t="s">
        <v>87</v>
      </c>
      <c r="D193" s="40"/>
      <c r="E193" s="40"/>
      <c r="F193" s="41">
        <v>2012</v>
      </c>
      <c r="G193" s="40">
        <v>0</v>
      </c>
      <c r="H193" s="40">
        <v>0</v>
      </c>
      <c r="I193" s="40" t="s">
        <v>516</v>
      </c>
      <c r="J193" s="40" t="s">
        <v>140</v>
      </c>
      <c r="K193" s="40" t="s">
        <v>219</v>
      </c>
      <c r="L193" s="42">
        <v>40836</v>
      </c>
      <c r="M193" s="40" t="s">
        <v>167</v>
      </c>
      <c r="N193" s="40" t="s">
        <v>168</v>
      </c>
      <c r="O193" s="40" t="s">
        <v>176</v>
      </c>
      <c r="P193" s="40" t="s">
        <v>97</v>
      </c>
    </row>
    <row r="194" spans="1:16" ht="191.25">
      <c r="A194" s="40" t="s">
        <v>89</v>
      </c>
      <c r="B194" s="40" t="s">
        <v>515</v>
      </c>
      <c r="C194" s="40" t="s">
        <v>92</v>
      </c>
      <c r="D194" s="40"/>
      <c r="E194" s="40"/>
      <c r="F194" s="41">
        <v>2013</v>
      </c>
      <c r="G194" s="40">
        <v>2871353</v>
      </c>
      <c r="H194" s="40">
        <v>0</v>
      </c>
      <c r="I194" s="40" t="s">
        <v>518</v>
      </c>
      <c r="J194" s="40">
        <v>2165000</v>
      </c>
      <c r="K194" s="40" t="s">
        <v>219</v>
      </c>
      <c r="L194" s="42">
        <v>41289</v>
      </c>
      <c r="M194" s="40" t="s">
        <v>167</v>
      </c>
      <c r="N194" s="40" t="s">
        <v>168</v>
      </c>
      <c r="O194" s="40" t="s">
        <v>176</v>
      </c>
      <c r="P194" s="40" t="s">
        <v>97</v>
      </c>
    </row>
    <row r="195" spans="1:16" ht="247.5">
      <c r="A195" s="40" t="s">
        <v>89</v>
      </c>
      <c r="B195" s="40" t="s">
        <v>515</v>
      </c>
      <c r="C195" s="40" t="s">
        <v>92</v>
      </c>
      <c r="D195" s="40"/>
      <c r="E195" s="40"/>
      <c r="F195" s="41">
        <v>2013</v>
      </c>
      <c r="G195" s="40">
        <v>530504</v>
      </c>
      <c r="H195" s="40">
        <v>0</v>
      </c>
      <c r="I195" s="40" t="s">
        <v>517</v>
      </c>
      <c r="J195" s="40">
        <v>400000</v>
      </c>
      <c r="K195" s="40" t="s">
        <v>219</v>
      </c>
      <c r="L195" s="42">
        <v>41512</v>
      </c>
      <c r="M195" s="40" t="s">
        <v>167</v>
      </c>
      <c r="N195" s="40" t="s">
        <v>168</v>
      </c>
      <c r="O195" s="40" t="s">
        <v>176</v>
      </c>
      <c r="P195" s="40" t="s">
        <v>97</v>
      </c>
    </row>
    <row r="196" spans="1:16" ht="112.5">
      <c r="A196" s="40" t="s">
        <v>89</v>
      </c>
      <c r="B196" s="40" t="s">
        <v>198</v>
      </c>
      <c r="C196" s="40" t="s">
        <v>87</v>
      </c>
      <c r="D196" s="40" t="s">
        <v>87</v>
      </c>
      <c r="E196" s="40" t="s">
        <v>283</v>
      </c>
      <c r="F196" s="41">
        <v>2012</v>
      </c>
      <c r="G196" s="40">
        <v>516986</v>
      </c>
      <c r="H196" s="40">
        <v>0</v>
      </c>
      <c r="I196" s="40" t="s">
        <v>519</v>
      </c>
      <c r="J196" s="40">
        <v>421861</v>
      </c>
      <c r="K196" s="40" t="s">
        <v>219</v>
      </c>
      <c r="L196" s="42">
        <v>41141</v>
      </c>
      <c r="M196" s="40" t="s">
        <v>131</v>
      </c>
      <c r="N196" s="40" t="s">
        <v>168</v>
      </c>
      <c r="O196" s="40" t="s">
        <v>169</v>
      </c>
      <c r="P196" s="40" t="s">
        <v>221</v>
      </c>
    </row>
    <row r="197" spans="1:16" ht="225">
      <c r="A197" s="40" t="s">
        <v>89</v>
      </c>
      <c r="B197" s="40" t="s">
        <v>198</v>
      </c>
      <c r="C197" s="40" t="s">
        <v>87</v>
      </c>
      <c r="D197" s="40" t="s">
        <v>87</v>
      </c>
      <c r="E197" s="40" t="s">
        <v>288</v>
      </c>
      <c r="F197" s="41">
        <v>2012</v>
      </c>
      <c r="G197" s="40">
        <v>1688896</v>
      </c>
      <c r="H197" s="40">
        <v>0</v>
      </c>
      <c r="I197" s="40" t="s">
        <v>520</v>
      </c>
      <c r="J197" s="40">
        <v>1378139</v>
      </c>
      <c r="K197" s="40" t="s">
        <v>219</v>
      </c>
      <c r="L197" s="42">
        <v>41141</v>
      </c>
      <c r="M197" s="40" t="s">
        <v>251</v>
      </c>
      <c r="N197" s="40" t="s">
        <v>168</v>
      </c>
      <c r="O197" s="40" t="s">
        <v>169</v>
      </c>
      <c r="P197" s="40" t="s">
        <v>97</v>
      </c>
    </row>
    <row r="198" spans="1:16" ht="123.75">
      <c r="A198" s="40" t="s">
        <v>89</v>
      </c>
      <c r="B198" s="40" t="s">
        <v>193</v>
      </c>
      <c r="C198" s="40" t="s">
        <v>87</v>
      </c>
      <c r="D198" s="40" t="s">
        <v>87</v>
      </c>
      <c r="E198" s="40" t="s">
        <v>224</v>
      </c>
      <c r="F198" s="41">
        <v>2012</v>
      </c>
      <c r="G198" s="40">
        <v>664011</v>
      </c>
      <c r="H198" s="40">
        <v>0</v>
      </c>
      <c r="I198" s="40" t="s">
        <v>521</v>
      </c>
      <c r="J198" s="40">
        <v>500000</v>
      </c>
      <c r="K198" s="40" t="s">
        <v>219</v>
      </c>
      <c r="L198" s="42">
        <v>41017</v>
      </c>
      <c r="M198" s="40" t="s">
        <v>125</v>
      </c>
      <c r="N198" s="40" t="s">
        <v>168</v>
      </c>
      <c r="O198" s="40" t="s">
        <v>169</v>
      </c>
      <c r="P198" s="40" t="s">
        <v>221</v>
      </c>
    </row>
    <row r="199" spans="1:16" ht="135">
      <c r="A199" s="40" t="s">
        <v>89</v>
      </c>
      <c r="B199" s="40" t="s">
        <v>193</v>
      </c>
      <c r="C199" s="40" t="s">
        <v>87</v>
      </c>
      <c r="D199" s="40" t="s">
        <v>87</v>
      </c>
      <c r="E199" s="40" t="s">
        <v>202</v>
      </c>
      <c r="F199" s="41">
        <v>2012</v>
      </c>
      <c r="G199" s="40">
        <v>202846</v>
      </c>
      <c r="H199" s="40">
        <v>0</v>
      </c>
      <c r="I199" s="40" t="s">
        <v>522</v>
      </c>
      <c r="J199" s="40">
        <v>163291</v>
      </c>
      <c r="K199" s="40" t="s">
        <v>219</v>
      </c>
      <c r="L199" s="42">
        <v>41066</v>
      </c>
      <c r="M199" s="40" t="s">
        <v>127</v>
      </c>
      <c r="N199" s="40" t="s">
        <v>168</v>
      </c>
      <c r="O199" s="40" t="s">
        <v>169</v>
      </c>
      <c r="P199" s="40" t="s">
        <v>97</v>
      </c>
    </row>
    <row r="200" spans="1:16" ht="146.25">
      <c r="A200" s="40" t="s">
        <v>89</v>
      </c>
      <c r="B200" s="40" t="s">
        <v>193</v>
      </c>
      <c r="C200" s="40" t="s">
        <v>87</v>
      </c>
      <c r="D200" s="40" t="s">
        <v>87</v>
      </c>
      <c r="E200" s="40" t="s">
        <v>205</v>
      </c>
      <c r="F200" s="41">
        <v>2012</v>
      </c>
      <c r="G200" s="40">
        <v>512889</v>
      </c>
      <c r="H200" s="40">
        <v>0</v>
      </c>
      <c r="I200" s="40" t="s">
        <v>523</v>
      </c>
      <c r="J200" s="40">
        <v>412876</v>
      </c>
      <c r="K200" s="40" t="s">
        <v>219</v>
      </c>
      <c r="L200" s="42">
        <v>41066</v>
      </c>
      <c r="M200" s="40" t="s">
        <v>196</v>
      </c>
      <c r="N200" s="40" t="s">
        <v>168</v>
      </c>
      <c r="O200" s="40" t="s">
        <v>169</v>
      </c>
      <c r="P200" s="40" t="s">
        <v>221</v>
      </c>
    </row>
    <row r="201" spans="1:16" ht="135">
      <c r="A201" s="40" t="s">
        <v>89</v>
      </c>
      <c r="B201" s="40" t="s">
        <v>193</v>
      </c>
      <c r="C201" s="40" t="s">
        <v>87</v>
      </c>
      <c r="D201" s="40" t="s">
        <v>87</v>
      </c>
      <c r="E201" s="40" t="s">
        <v>194</v>
      </c>
      <c r="F201" s="41">
        <v>2012</v>
      </c>
      <c r="G201" s="40">
        <v>622304</v>
      </c>
      <c r="H201" s="40">
        <v>0</v>
      </c>
      <c r="I201" s="40" t="s">
        <v>524</v>
      </c>
      <c r="J201" s="40">
        <v>506955</v>
      </c>
      <c r="K201" s="40" t="s">
        <v>219</v>
      </c>
      <c r="L201" s="42">
        <v>41066</v>
      </c>
      <c r="M201" s="40" t="s">
        <v>196</v>
      </c>
      <c r="N201" s="40" t="s">
        <v>168</v>
      </c>
      <c r="O201" s="40" t="s">
        <v>176</v>
      </c>
      <c r="P201" s="40" t="s">
        <v>97</v>
      </c>
    </row>
    <row r="202" spans="1:16" ht="135">
      <c r="A202" s="40" t="s">
        <v>89</v>
      </c>
      <c r="B202" s="40" t="s">
        <v>193</v>
      </c>
      <c r="C202" s="40" t="s">
        <v>87</v>
      </c>
      <c r="D202" s="40" t="s">
        <v>87</v>
      </c>
      <c r="E202" s="40" t="s">
        <v>208</v>
      </c>
      <c r="F202" s="41">
        <v>2012</v>
      </c>
      <c r="G202" s="40">
        <v>94259</v>
      </c>
      <c r="H202" s="40">
        <v>0</v>
      </c>
      <c r="I202" s="40" t="s">
        <v>525</v>
      </c>
      <c r="J202" s="40">
        <v>75878</v>
      </c>
      <c r="K202" s="40" t="s">
        <v>219</v>
      </c>
      <c r="L202" s="42">
        <v>41066</v>
      </c>
      <c r="M202" s="40" t="s">
        <v>131</v>
      </c>
      <c r="N202" s="40" t="s">
        <v>168</v>
      </c>
      <c r="O202" s="40" t="s">
        <v>169</v>
      </c>
      <c r="P202" s="40" t="s">
        <v>97</v>
      </c>
    </row>
    <row r="203" spans="1:16" ht="123.75">
      <c r="A203" s="40" t="s">
        <v>89</v>
      </c>
      <c r="B203" s="40" t="s">
        <v>193</v>
      </c>
      <c r="C203" s="40" t="s">
        <v>92</v>
      </c>
      <c r="D203" s="40" t="s">
        <v>92</v>
      </c>
      <c r="E203" s="40" t="s">
        <v>211</v>
      </c>
      <c r="F203" s="41">
        <v>2013</v>
      </c>
      <c r="G203" s="40">
        <v>850785</v>
      </c>
      <c r="H203" s="40">
        <v>0</v>
      </c>
      <c r="I203" s="40" t="s">
        <v>526</v>
      </c>
      <c r="J203" s="40">
        <v>650000</v>
      </c>
      <c r="K203" s="40" t="s">
        <v>219</v>
      </c>
      <c r="L203" s="42">
        <v>41334</v>
      </c>
      <c r="M203" s="40" t="s">
        <v>125</v>
      </c>
      <c r="N203" s="40" t="s">
        <v>168</v>
      </c>
      <c r="O203" s="40" t="s">
        <v>169</v>
      </c>
      <c r="P203" s="40" t="s">
        <v>221</v>
      </c>
    </row>
    <row r="204" spans="1:16" ht="45">
      <c r="A204" s="40" t="s">
        <v>32</v>
      </c>
      <c r="B204" s="40" t="s">
        <v>527</v>
      </c>
      <c r="C204" s="40" t="s">
        <v>87</v>
      </c>
      <c r="D204" s="40"/>
      <c r="E204" s="40"/>
      <c r="F204" s="41">
        <v>2012</v>
      </c>
      <c r="G204" s="40">
        <v>294889</v>
      </c>
      <c r="H204" s="40">
        <v>0</v>
      </c>
      <c r="I204" s="40" t="s">
        <v>528</v>
      </c>
      <c r="J204" s="40">
        <v>225000</v>
      </c>
      <c r="K204" s="40" t="s">
        <v>219</v>
      </c>
      <c r="L204" s="42">
        <v>40963</v>
      </c>
      <c r="M204" s="40" t="s">
        <v>167</v>
      </c>
      <c r="N204" s="40" t="s">
        <v>168</v>
      </c>
      <c r="O204" s="40" t="s">
        <v>169</v>
      </c>
      <c r="P204" s="40" t="s">
        <v>97</v>
      </c>
    </row>
    <row r="205" spans="1:16" ht="45">
      <c r="A205" s="40" t="s">
        <v>32</v>
      </c>
      <c r="B205" s="40" t="s">
        <v>234</v>
      </c>
      <c r="C205" s="40" t="s">
        <v>87</v>
      </c>
      <c r="D205" s="40"/>
      <c r="E205" s="40"/>
      <c r="F205" s="41">
        <v>2012</v>
      </c>
      <c r="G205" s="40">
        <v>1179554</v>
      </c>
      <c r="H205" s="40">
        <v>0</v>
      </c>
      <c r="I205" s="40" t="s">
        <v>528</v>
      </c>
      <c r="J205" s="40">
        <v>900000</v>
      </c>
      <c r="K205" s="40" t="s">
        <v>219</v>
      </c>
      <c r="L205" s="42">
        <v>40963</v>
      </c>
      <c r="M205" s="40" t="s">
        <v>167</v>
      </c>
      <c r="N205" s="40" t="s">
        <v>168</v>
      </c>
      <c r="O205" s="40" t="s">
        <v>169</v>
      </c>
      <c r="P205" s="40" t="s">
        <v>97</v>
      </c>
    </row>
    <row r="206" spans="1:16" ht="67.5">
      <c r="A206" s="40" t="s">
        <v>32</v>
      </c>
      <c r="B206" s="40" t="s">
        <v>396</v>
      </c>
      <c r="C206" s="40" t="s">
        <v>92</v>
      </c>
      <c r="D206" s="40" t="s">
        <v>92</v>
      </c>
      <c r="E206" s="40" t="s">
        <v>500</v>
      </c>
      <c r="F206" s="41">
        <v>2013</v>
      </c>
      <c r="G206" s="40">
        <v>373526</v>
      </c>
      <c r="H206" s="40">
        <v>0</v>
      </c>
      <c r="I206" s="40" t="s">
        <v>529</v>
      </c>
      <c r="J206" s="40">
        <v>285000</v>
      </c>
      <c r="K206" s="40" t="s">
        <v>219</v>
      </c>
      <c r="L206" s="42">
        <v>41348</v>
      </c>
      <c r="M206" s="40" t="s">
        <v>131</v>
      </c>
      <c r="N206" s="40" t="s">
        <v>168</v>
      </c>
      <c r="O206" s="40" t="s">
        <v>169</v>
      </c>
      <c r="P206" s="40" t="s">
        <v>97</v>
      </c>
    </row>
    <row r="207" spans="1:16" ht="90">
      <c r="A207" s="40" t="s">
        <v>32</v>
      </c>
      <c r="B207" s="40" t="s">
        <v>193</v>
      </c>
      <c r="C207" s="40" t="s">
        <v>87</v>
      </c>
      <c r="D207" s="40" t="s">
        <v>87</v>
      </c>
      <c r="E207" s="40" t="s">
        <v>202</v>
      </c>
      <c r="F207" s="41">
        <v>2012</v>
      </c>
      <c r="G207" s="40">
        <v>94922</v>
      </c>
      <c r="H207" s="40">
        <v>0</v>
      </c>
      <c r="I207" s="40" t="s">
        <v>530</v>
      </c>
      <c r="J207" s="40">
        <v>79807</v>
      </c>
      <c r="K207" s="40" t="s">
        <v>219</v>
      </c>
      <c r="L207" s="42">
        <v>40963</v>
      </c>
      <c r="M207" s="40" t="s">
        <v>127</v>
      </c>
      <c r="N207" s="40" t="s">
        <v>168</v>
      </c>
      <c r="O207" s="40" t="s">
        <v>169</v>
      </c>
      <c r="P207" s="40" t="s">
        <v>221</v>
      </c>
    </row>
    <row r="208" spans="1:16" ht="101.25">
      <c r="A208" s="40" t="s">
        <v>32</v>
      </c>
      <c r="B208" s="40" t="s">
        <v>193</v>
      </c>
      <c r="C208" s="40" t="s">
        <v>87</v>
      </c>
      <c r="D208" s="40" t="s">
        <v>87</v>
      </c>
      <c r="E208" s="40" t="s">
        <v>205</v>
      </c>
      <c r="F208" s="41">
        <v>2012</v>
      </c>
      <c r="G208" s="40">
        <v>240005</v>
      </c>
      <c r="H208" s="40">
        <v>0</v>
      </c>
      <c r="I208" s="40" t="s">
        <v>232</v>
      </c>
      <c r="J208" s="40">
        <v>196479</v>
      </c>
      <c r="K208" s="40" t="s">
        <v>219</v>
      </c>
      <c r="L208" s="42">
        <v>40963</v>
      </c>
      <c r="M208" s="40" t="s">
        <v>196</v>
      </c>
      <c r="N208" s="40" t="s">
        <v>168</v>
      </c>
      <c r="O208" s="40" t="s">
        <v>169</v>
      </c>
      <c r="P208" s="40" t="s">
        <v>221</v>
      </c>
    </row>
    <row r="209" spans="1:16" ht="101.25">
      <c r="A209" s="40" t="s">
        <v>32</v>
      </c>
      <c r="B209" s="40" t="s">
        <v>193</v>
      </c>
      <c r="C209" s="40" t="s">
        <v>87</v>
      </c>
      <c r="D209" s="40" t="s">
        <v>87</v>
      </c>
      <c r="E209" s="40" t="s">
        <v>194</v>
      </c>
      <c r="F209" s="41">
        <v>2012</v>
      </c>
      <c r="G209" s="40">
        <v>291206</v>
      </c>
      <c r="H209" s="40">
        <v>0</v>
      </c>
      <c r="I209" s="40" t="s">
        <v>233</v>
      </c>
      <c r="J209" s="40">
        <v>206833</v>
      </c>
      <c r="K209" s="40" t="s">
        <v>219</v>
      </c>
      <c r="L209" s="42">
        <v>40963</v>
      </c>
      <c r="M209" s="40" t="s">
        <v>196</v>
      </c>
      <c r="N209" s="40" t="s">
        <v>168</v>
      </c>
      <c r="O209" s="40" t="s">
        <v>169</v>
      </c>
      <c r="P209" s="40" t="s">
        <v>221</v>
      </c>
    </row>
    <row r="210" spans="1:16" ht="90">
      <c r="A210" s="40" t="s">
        <v>32</v>
      </c>
      <c r="B210" s="40" t="s">
        <v>193</v>
      </c>
      <c r="C210" s="40" t="s">
        <v>87</v>
      </c>
      <c r="D210" s="40" t="s">
        <v>87</v>
      </c>
      <c r="E210" s="40" t="s">
        <v>208</v>
      </c>
      <c r="F210" s="41">
        <v>2012</v>
      </c>
      <c r="G210" s="40">
        <v>44108</v>
      </c>
      <c r="H210" s="40">
        <v>0</v>
      </c>
      <c r="I210" s="40" t="s">
        <v>209</v>
      </c>
      <c r="J210" s="40">
        <v>33654</v>
      </c>
      <c r="K210" s="40" t="s">
        <v>219</v>
      </c>
      <c r="L210" s="42">
        <v>40963</v>
      </c>
      <c r="M210" s="40" t="s">
        <v>131</v>
      </c>
      <c r="N210" s="40" t="s">
        <v>168</v>
      </c>
      <c r="O210" s="40" t="s">
        <v>169</v>
      </c>
      <c r="P210" s="40" t="s">
        <v>221</v>
      </c>
    </row>
    <row r="211" spans="1:16" ht="258.75">
      <c r="A211" s="40" t="s">
        <v>30</v>
      </c>
      <c r="B211" s="40" t="s">
        <v>162</v>
      </c>
      <c r="C211" s="40" t="s">
        <v>92</v>
      </c>
      <c r="D211" s="40" t="s">
        <v>92</v>
      </c>
      <c r="E211" s="40" t="s">
        <v>444</v>
      </c>
      <c r="F211" s="41">
        <v>2013</v>
      </c>
      <c r="G211" s="40">
        <v>456323</v>
      </c>
      <c r="H211" s="40">
        <v>0</v>
      </c>
      <c r="I211" s="40" t="s">
        <v>531</v>
      </c>
      <c r="J211" s="40">
        <v>350000</v>
      </c>
      <c r="K211" s="40" t="s">
        <v>219</v>
      </c>
      <c r="L211" s="42">
        <v>41451</v>
      </c>
      <c r="M211" s="40" t="s">
        <v>131</v>
      </c>
      <c r="N211" s="40" t="s">
        <v>168</v>
      </c>
      <c r="O211" s="40" t="s">
        <v>176</v>
      </c>
      <c r="P211" s="40" t="s">
        <v>97</v>
      </c>
    </row>
    <row r="212" spans="1:16" ht="258.75">
      <c r="A212" s="40" t="s">
        <v>30</v>
      </c>
      <c r="B212" s="40" t="s">
        <v>162</v>
      </c>
      <c r="C212" s="40" t="s">
        <v>92</v>
      </c>
      <c r="D212" s="40" t="s">
        <v>92</v>
      </c>
      <c r="E212" s="40" t="s">
        <v>444</v>
      </c>
      <c r="F212" s="41">
        <v>2013</v>
      </c>
      <c r="G212" s="40">
        <v>130890</v>
      </c>
      <c r="H212" s="40">
        <v>0</v>
      </c>
      <c r="I212" s="40" t="s">
        <v>445</v>
      </c>
      <c r="J212" s="40">
        <v>100000</v>
      </c>
      <c r="K212" s="40" t="s">
        <v>219</v>
      </c>
      <c r="L212" s="42">
        <v>41407</v>
      </c>
      <c r="M212" s="40" t="s">
        <v>131</v>
      </c>
      <c r="N212" s="40" t="s">
        <v>168</v>
      </c>
      <c r="O212" s="40" t="s">
        <v>176</v>
      </c>
      <c r="P212" s="40" t="s">
        <v>97</v>
      </c>
    </row>
    <row r="213" spans="1:16" ht="101.25">
      <c r="A213" s="40" t="s">
        <v>30</v>
      </c>
      <c r="B213" s="40" t="s">
        <v>162</v>
      </c>
      <c r="C213" s="40" t="s">
        <v>92</v>
      </c>
      <c r="D213" s="40" t="s">
        <v>92</v>
      </c>
      <c r="E213" s="40" t="s">
        <v>761</v>
      </c>
      <c r="F213" s="41">
        <v>2013</v>
      </c>
      <c r="G213" s="40">
        <v>137741</v>
      </c>
      <c r="H213" s="40">
        <v>0</v>
      </c>
      <c r="I213" s="40" t="s">
        <v>762</v>
      </c>
      <c r="J213" s="40">
        <v>100000</v>
      </c>
      <c r="K213" s="40" t="s">
        <v>219</v>
      </c>
      <c r="L213" s="42">
        <v>41599</v>
      </c>
      <c r="M213" s="40" t="s">
        <v>131</v>
      </c>
      <c r="N213" s="40" t="s">
        <v>168</v>
      </c>
      <c r="O213" s="40" t="s">
        <v>176</v>
      </c>
      <c r="P213" s="40" t="s">
        <v>97</v>
      </c>
    </row>
    <row r="214" spans="1:16" ht="78.75">
      <c r="A214" s="40" t="s">
        <v>30</v>
      </c>
      <c r="B214" s="40" t="s">
        <v>532</v>
      </c>
      <c r="C214" s="40" t="s">
        <v>92</v>
      </c>
      <c r="D214" s="40"/>
      <c r="E214" s="40"/>
      <c r="F214" s="41">
        <v>2013</v>
      </c>
      <c r="G214" s="40">
        <v>39267</v>
      </c>
      <c r="H214" s="40">
        <v>0</v>
      </c>
      <c r="I214" s="40" t="s">
        <v>533</v>
      </c>
      <c r="J214" s="40">
        <v>30000</v>
      </c>
      <c r="K214" s="40" t="s">
        <v>219</v>
      </c>
      <c r="L214" s="42">
        <v>41407</v>
      </c>
      <c r="M214" s="40" t="s">
        <v>131</v>
      </c>
      <c r="N214" s="40" t="s">
        <v>168</v>
      </c>
      <c r="O214" s="40" t="s">
        <v>176</v>
      </c>
      <c r="P214" s="40" t="s">
        <v>97</v>
      </c>
    </row>
    <row r="215" spans="1:16" ht="348.75">
      <c r="A215" s="40" t="s">
        <v>30</v>
      </c>
      <c r="B215" s="40" t="s">
        <v>234</v>
      </c>
      <c r="C215" s="40" t="s">
        <v>87</v>
      </c>
      <c r="D215" s="40"/>
      <c r="E215" s="40"/>
      <c r="F215" s="41">
        <v>2012</v>
      </c>
      <c r="G215" s="40">
        <v>372671</v>
      </c>
      <c r="H215" s="40">
        <v>0</v>
      </c>
      <c r="I215" s="40" t="s">
        <v>534</v>
      </c>
      <c r="J215" s="40">
        <v>300000</v>
      </c>
      <c r="K215" s="40" t="s">
        <v>219</v>
      </c>
      <c r="L215" s="42">
        <v>41085</v>
      </c>
      <c r="M215" s="40" t="s">
        <v>167</v>
      </c>
      <c r="N215" s="40" t="s">
        <v>168</v>
      </c>
      <c r="O215" s="40" t="s">
        <v>176</v>
      </c>
      <c r="P215" s="40" t="s">
        <v>97</v>
      </c>
    </row>
    <row r="216" spans="1:16" ht="247.5">
      <c r="A216" s="40" t="s">
        <v>30</v>
      </c>
      <c r="B216" s="40" t="s">
        <v>234</v>
      </c>
      <c r="C216" s="40" t="s">
        <v>92</v>
      </c>
      <c r="D216" s="40"/>
      <c r="E216" s="40"/>
      <c r="F216" s="41">
        <v>2013</v>
      </c>
      <c r="G216" s="40">
        <v>800618</v>
      </c>
      <c r="H216" s="40">
        <v>0</v>
      </c>
      <c r="I216" s="40" t="s">
        <v>536</v>
      </c>
      <c r="J216" s="40">
        <v>603666</v>
      </c>
      <c r="K216" s="40" t="s">
        <v>219</v>
      </c>
      <c r="L216" s="42">
        <v>41305</v>
      </c>
      <c r="M216" s="40" t="s">
        <v>196</v>
      </c>
      <c r="N216" s="40" t="s">
        <v>168</v>
      </c>
      <c r="O216" s="40" t="s">
        <v>176</v>
      </c>
      <c r="P216" s="40" t="s">
        <v>97</v>
      </c>
    </row>
    <row r="217" spans="1:16" ht="90">
      <c r="A217" s="40" t="s">
        <v>30</v>
      </c>
      <c r="B217" s="40" t="s">
        <v>234</v>
      </c>
      <c r="C217" s="40" t="s">
        <v>92</v>
      </c>
      <c r="D217" s="40"/>
      <c r="E217" s="40"/>
      <c r="F217" s="41">
        <v>2013</v>
      </c>
      <c r="G217" s="40">
        <v>247888</v>
      </c>
      <c r="H217" s="40">
        <v>0</v>
      </c>
      <c r="I217" s="40" t="s">
        <v>535</v>
      </c>
      <c r="J217" s="40">
        <v>190130</v>
      </c>
      <c r="K217" s="40" t="s">
        <v>219</v>
      </c>
      <c r="L217" s="42">
        <v>41451</v>
      </c>
      <c r="M217" s="40" t="s">
        <v>196</v>
      </c>
      <c r="N217" s="40" t="s">
        <v>168</v>
      </c>
      <c r="O217" s="40" t="s">
        <v>176</v>
      </c>
      <c r="P217" s="40" t="s">
        <v>97</v>
      </c>
    </row>
    <row r="218" spans="1:16" ht="78.75">
      <c r="A218" s="40" t="s">
        <v>30</v>
      </c>
      <c r="B218" s="40" t="s">
        <v>234</v>
      </c>
      <c r="C218" s="40" t="s">
        <v>92</v>
      </c>
      <c r="D218" s="40"/>
      <c r="E218" s="40"/>
      <c r="F218" s="41">
        <v>2013</v>
      </c>
      <c r="G218" s="40">
        <v>135685</v>
      </c>
      <c r="H218" s="40">
        <v>0</v>
      </c>
      <c r="I218" s="40" t="s">
        <v>763</v>
      </c>
      <c r="J218" s="40">
        <v>100000</v>
      </c>
      <c r="K218" s="40" t="s">
        <v>219</v>
      </c>
      <c r="L218" s="42">
        <v>41569</v>
      </c>
      <c r="M218" s="40" t="s">
        <v>336</v>
      </c>
      <c r="N218" s="40" t="s">
        <v>168</v>
      </c>
      <c r="O218" s="40" t="s">
        <v>176</v>
      </c>
      <c r="P218" s="40" t="s">
        <v>97</v>
      </c>
    </row>
    <row r="219" spans="1:16" ht="112.5">
      <c r="A219" s="40" t="s">
        <v>30</v>
      </c>
      <c r="B219" s="40" t="s">
        <v>764</v>
      </c>
      <c r="C219" s="40" t="s">
        <v>92</v>
      </c>
      <c r="D219" s="40"/>
      <c r="E219" s="40"/>
      <c r="F219" s="41">
        <v>2013</v>
      </c>
      <c r="G219" s="40">
        <v>165289</v>
      </c>
      <c r="H219" s="40">
        <v>0</v>
      </c>
      <c r="I219" s="40" t="s">
        <v>765</v>
      </c>
      <c r="J219" s="40">
        <v>120000</v>
      </c>
      <c r="K219" s="40" t="s">
        <v>219</v>
      </c>
      <c r="L219" s="42">
        <v>41548</v>
      </c>
      <c r="M219" s="40" t="s">
        <v>131</v>
      </c>
      <c r="N219" s="40" t="s">
        <v>168</v>
      </c>
      <c r="O219" s="40" t="s">
        <v>176</v>
      </c>
      <c r="P219" s="40" t="s">
        <v>97</v>
      </c>
    </row>
    <row r="220" spans="1:16" ht="292.5">
      <c r="A220" s="40" t="s">
        <v>30</v>
      </c>
      <c r="B220" s="40" t="s">
        <v>396</v>
      </c>
      <c r="C220" s="40" t="s">
        <v>87</v>
      </c>
      <c r="D220" s="40" t="s">
        <v>87</v>
      </c>
      <c r="E220" s="40" t="s">
        <v>537</v>
      </c>
      <c r="F220" s="41">
        <v>2012</v>
      </c>
      <c r="G220" s="40">
        <v>248447</v>
      </c>
      <c r="H220" s="40">
        <v>0</v>
      </c>
      <c r="I220" s="40" t="s">
        <v>538</v>
      </c>
      <c r="J220" s="40">
        <v>200000</v>
      </c>
      <c r="K220" s="40" t="s">
        <v>219</v>
      </c>
      <c r="L220" s="42">
        <v>41085</v>
      </c>
      <c r="M220" s="40" t="s">
        <v>231</v>
      </c>
      <c r="N220" s="40" t="s">
        <v>168</v>
      </c>
      <c r="O220" s="40" t="s">
        <v>176</v>
      </c>
      <c r="P220" s="40" t="s">
        <v>97</v>
      </c>
    </row>
    <row r="221" spans="1:16" ht="135">
      <c r="A221" s="40" t="s">
        <v>30</v>
      </c>
      <c r="B221" s="40" t="s">
        <v>396</v>
      </c>
      <c r="C221" s="40" t="s">
        <v>92</v>
      </c>
      <c r="D221" s="40" t="s">
        <v>92</v>
      </c>
      <c r="E221" s="40" t="s">
        <v>500</v>
      </c>
      <c r="F221" s="41">
        <v>2013</v>
      </c>
      <c r="G221" s="40">
        <v>19634</v>
      </c>
      <c r="H221" s="40">
        <v>0</v>
      </c>
      <c r="I221" s="40" t="s">
        <v>501</v>
      </c>
      <c r="J221" s="40">
        <v>15000</v>
      </c>
      <c r="K221" s="40" t="s">
        <v>219</v>
      </c>
      <c r="L221" s="42">
        <v>41364</v>
      </c>
      <c r="M221" s="40" t="s">
        <v>131</v>
      </c>
      <c r="N221" s="40" t="s">
        <v>168</v>
      </c>
      <c r="O221" s="40" t="s">
        <v>176</v>
      </c>
      <c r="P221" s="40" t="s">
        <v>97</v>
      </c>
    </row>
    <row r="222" spans="1:16" ht="135">
      <c r="A222" s="40" t="s">
        <v>30</v>
      </c>
      <c r="B222" s="40" t="s">
        <v>396</v>
      </c>
      <c r="C222" s="40" t="s">
        <v>92</v>
      </c>
      <c r="D222" s="40" t="s">
        <v>92</v>
      </c>
      <c r="E222" s="40" t="s">
        <v>539</v>
      </c>
      <c r="F222" s="41">
        <v>2013</v>
      </c>
      <c r="G222" s="40">
        <v>293351</v>
      </c>
      <c r="H222" s="40">
        <v>0</v>
      </c>
      <c r="I222" s="40" t="s">
        <v>540</v>
      </c>
      <c r="J222" s="40">
        <v>225000</v>
      </c>
      <c r="K222" s="40" t="s">
        <v>219</v>
      </c>
      <c r="L222" s="42">
        <v>41451</v>
      </c>
      <c r="M222" s="40" t="s">
        <v>131</v>
      </c>
      <c r="N222" s="40" t="s">
        <v>168</v>
      </c>
      <c r="O222" s="40" t="s">
        <v>176</v>
      </c>
      <c r="P222" s="40" t="s">
        <v>97</v>
      </c>
    </row>
    <row r="223" spans="1:16" ht="101.25">
      <c r="A223" s="40" t="s">
        <v>30</v>
      </c>
      <c r="B223" s="40" t="s">
        <v>404</v>
      </c>
      <c r="C223" s="40" t="s">
        <v>87</v>
      </c>
      <c r="D223" s="40" t="s">
        <v>87</v>
      </c>
      <c r="E223" s="40" t="s">
        <v>541</v>
      </c>
      <c r="F223" s="41">
        <v>2012</v>
      </c>
      <c r="G223" s="40">
        <v>516796</v>
      </c>
      <c r="H223" s="40">
        <v>0</v>
      </c>
      <c r="I223" s="40" t="s">
        <v>542</v>
      </c>
      <c r="J223" s="40">
        <v>400000</v>
      </c>
      <c r="K223" s="40" t="s">
        <v>219</v>
      </c>
      <c r="L223" s="42">
        <v>40924</v>
      </c>
      <c r="M223" s="40" t="s">
        <v>185</v>
      </c>
      <c r="N223" s="40" t="s">
        <v>168</v>
      </c>
      <c r="O223" s="40" t="s">
        <v>176</v>
      </c>
      <c r="P223" s="40" t="s">
        <v>97</v>
      </c>
    </row>
    <row r="224" spans="1:16" ht="112.5">
      <c r="A224" s="40" t="s">
        <v>30</v>
      </c>
      <c r="B224" s="40" t="s">
        <v>404</v>
      </c>
      <c r="C224" s="40" t="s">
        <v>92</v>
      </c>
      <c r="D224" s="40" t="s">
        <v>92</v>
      </c>
      <c r="E224" s="40" t="s">
        <v>543</v>
      </c>
      <c r="F224" s="41">
        <v>2013</v>
      </c>
      <c r="G224" s="40">
        <v>397878</v>
      </c>
      <c r="H224" s="40">
        <v>0</v>
      </c>
      <c r="I224" s="40" t="s">
        <v>544</v>
      </c>
      <c r="J224" s="40">
        <v>300000</v>
      </c>
      <c r="K224" s="40" t="s">
        <v>219</v>
      </c>
      <c r="L224" s="42">
        <v>41305</v>
      </c>
      <c r="M224" s="40" t="s">
        <v>185</v>
      </c>
      <c r="N224" s="40" t="s">
        <v>168</v>
      </c>
      <c r="O224" s="40" t="s">
        <v>176</v>
      </c>
      <c r="P224" s="40" t="s">
        <v>97</v>
      </c>
    </row>
    <row r="225" spans="1:16" ht="45">
      <c r="A225" s="40" t="s">
        <v>30</v>
      </c>
      <c r="B225" s="40" t="s">
        <v>408</v>
      </c>
      <c r="C225" s="40" t="s">
        <v>87</v>
      </c>
      <c r="D225" s="40"/>
      <c r="E225" s="40"/>
      <c r="F225" s="41">
        <v>2012</v>
      </c>
      <c r="G225" s="40">
        <v>259740</v>
      </c>
      <c r="H225" s="40">
        <v>0</v>
      </c>
      <c r="I225" s="40" t="s">
        <v>545</v>
      </c>
      <c r="J225" s="40">
        <v>200000</v>
      </c>
      <c r="K225" s="40" t="s">
        <v>219</v>
      </c>
      <c r="L225" s="42">
        <v>41246</v>
      </c>
      <c r="M225" s="40" t="s">
        <v>125</v>
      </c>
      <c r="N225" s="40" t="s">
        <v>168</v>
      </c>
      <c r="O225" s="40" t="s">
        <v>176</v>
      </c>
      <c r="P225" s="40" t="s">
        <v>97</v>
      </c>
    </row>
    <row r="226" spans="1:16" ht="157.5">
      <c r="A226" s="40" t="s">
        <v>30</v>
      </c>
      <c r="B226" s="40" t="s">
        <v>408</v>
      </c>
      <c r="C226" s="40" t="s">
        <v>87</v>
      </c>
      <c r="D226" s="40" t="s">
        <v>87</v>
      </c>
      <c r="E226" s="40" t="s">
        <v>546</v>
      </c>
      <c r="F226" s="41">
        <v>2012</v>
      </c>
      <c r="G226" s="40">
        <v>140000</v>
      </c>
      <c r="H226" s="40">
        <v>0</v>
      </c>
      <c r="I226" s="40" t="s">
        <v>547</v>
      </c>
      <c r="J226" s="40">
        <v>108360</v>
      </c>
      <c r="K226" s="40" t="s">
        <v>219</v>
      </c>
      <c r="L226" s="42">
        <v>40924</v>
      </c>
      <c r="M226" s="40" t="s">
        <v>185</v>
      </c>
      <c r="N226" s="40" t="s">
        <v>168</v>
      </c>
      <c r="O226" s="40" t="s">
        <v>176</v>
      </c>
      <c r="P226" s="40" t="s">
        <v>97</v>
      </c>
    </row>
    <row r="227" spans="1:16" ht="168.75">
      <c r="A227" s="40" t="s">
        <v>30</v>
      </c>
      <c r="B227" s="40" t="s">
        <v>408</v>
      </c>
      <c r="C227" s="40" t="s">
        <v>87</v>
      </c>
      <c r="D227" s="40" t="s">
        <v>87</v>
      </c>
      <c r="E227" s="40" t="s">
        <v>512</v>
      </c>
      <c r="F227" s="41">
        <v>2012</v>
      </c>
      <c r="G227" s="40">
        <v>247597</v>
      </c>
      <c r="H227" s="40">
        <v>0</v>
      </c>
      <c r="I227" s="40" t="s">
        <v>513</v>
      </c>
      <c r="J227" s="40">
        <v>191640</v>
      </c>
      <c r="K227" s="40" t="s">
        <v>219</v>
      </c>
      <c r="L227" s="42">
        <v>40924</v>
      </c>
      <c r="M227" s="40" t="s">
        <v>251</v>
      </c>
      <c r="N227" s="40" t="s">
        <v>168</v>
      </c>
      <c r="O227" s="40" t="s">
        <v>176</v>
      </c>
      <c r="P227" s="40" t="s">
        <v>97</v>
      </c>
    </row>
    <row r="228" spans="1:16" ht="123.75">
      <c r="A228" s="40" t="s">
        <v>30</v>
      </c>
      <c r="B228" s="40" t="s">
        <v>408</v>
      </c>
      <c r="C228" s="40" t="s">
        <v>92</v>
      </c>
      <c r="D228" s="40" t="s">
        <v>92</v>
      </c>
      <c r="E228" s="40" t="s">
        <v>548</v>
      </c>
      <c r="F228" s="41">
        <v>2013</v>
      </c>
      <c r="G228" s="40">
        <v>421868</v>
      </c>
      <c r="H228" s="40">
        <v>0</v>
      </c>
      <c r="I228" s="40" t="s">
        <v>549</v>
      </c>
      <c r="J228" s="40">
        <v>323573</v>
      </c>
      <c r="K228" s="40" t="s">
        <v>219</v>
      </c>
      <c r="L228" s="42">
        <v>41451</v>
      </c>
      <c r="M228" s="40" t="s">
        <v>185</v>
      </c>
      <c r="N228" s="40" t="s">
        <v>168</v>
      </c>
      <c r="O228" s="40" t="s">
        <v>176</v>
      </c>
      <c r="P228" s="40" t="s">
        <v>97</v>
      </c>
    </row>
    <row r="229" spans="1:16" ht="112.5">
      <c r="A229" s="40" t="s">
        <v>30</v>
      </c>
      <c r="B229" s="40" t="s">
        <v>408</v>
      </c>
      <c r="C229" s="40" t="s">
        <v>92</v>
      </c>
      <c r="D229" s="40" t="s">
        <v>92</v>
      </c>
      <c r="E229" s="40" t="s">
        <v>766</v>
      </c>
      <c r="F229" s="41">
        <v>2013</v>
      </c>
      <c r="G229" s="40">
        <v>275482</v>
      </c>
      <c r="H229" s="40">
        <v>0</v>
      </c>
      <c r="I229" s="40" t="s">
        <v>767</v>
      </c>
      <c r="J229" s="40">
        <v>200000</v>
      </c>
      <c r="K229" s="40" t="s">
        <v>219</v>
      </c>
      <c r="L229" s="42">
        <v>41585</v>
      </c>
      <c r="M229" s="40" t="s">
        <v>251</v>
      </c>
      <c r="N229" s="40" t="s">
        <v>168</v>
      </c>
      <c r="O229" s="40" t="s">
        <v>176</v>
      </c>
      <c r="P229" s="40" t="s">
        <v>97</v>
      </c>
    </row>
    <row r="230" spans="1:16" ht="45">
      <c r="A230" s="40" t="s">
        <v>30</v>
      </c>
      <c r="B230" s="40" t="s">
        <v>198</v>
      </c>
      <c r="C230" s="40" t="s">
        <v>92</v>
      </c>
      <c r="D230" s="40" t="s">
        <v>92</v>
      </c>
      <c r="E230" s="40" t="s">
        <v>550</v>
      </c>
      <c r="F230" s="41">
        <v>2013</v>
      </c>
      <c r="G230" s="40">
        <v>135685</v>
      </c>
      <c r="H230" s="40">
        <v>0</v>
      </c>
      <c r="I230" s="40" t="s">
        <v>551</v>
      </c>
      <c r="J230" s="40">
        <v>100000</v>
      </c>
      <c r="K230" s="40" t="s">
        <v>219</v>
      </c>
      <c r="L230" s="42">
        <v>41569</v>
      </c>
      <c r="M230" s="40" t="s">
        <v>167</v>
      </c>
      <c r="N230" s="40" t="s">
        <v>168</v>
      </c>
      <c r="O230" s="40" t="s">
        <v>169</v>
      </c>
      <c r="P230" s="40" t="s">
        <v>221</v>
      </c>
    </row>
    <row r="231" spans="1:16" ht="135">
      <c r="A231" s="40" t="s">
        <v>30</v>
      </c>
      <c r="B231" s="40" t="s">
        <v>768</v>
      </c>
      <c r="C231" s="40" t="s">
        <v>92</v>
      </c>
      <c r="D231" s="40"/>
      <c r="E231" s="40"/>
      <c r="F231" s="41">
        <v>2013</v>
      </c>
      <c r="G231" s="40">
        <v>81411</v>
      </c>
      <c r="H231" s="40">
        <v>0</v>
      </c>
      <c r="I231" s="40" t="s">
        <v>769</v>
      </c>
      <c r="J231" s="40">
        <v>60000</v>
      </c>
      <c r="K231" s="40" t="s">
        <v>219</v>
      </c>
      <c r="L231" s="42">
        <v>41548</v>
      </c>
      <c r="M231" s="40" t="s">
        <v>196</v>
      </c>
      <c r="N231" s="40" t="s">
        <v>168</v>
      </c>
      <c r="O231" s="40" t="s">
        <v>176</v>
      </c>
      <c r="P231" s="40" t="s">
        <v>97</v>
      </c>
    </row>
    <row r="232" spans="1:16" ht="146.25">
      <c r="A232" s="40" t="s">
        <v>20</v>
      </c>
      <c r="B232" s="40" t="s">
        <v>552</v>
      </c>
      <c r="C232" s="40" t="s">
        <v>92</v>
      </c>
      <c r="D232" s="40"/>
      <c r="E232" s="40"/>
      <c r="F232" s="41">
        <v>2013</v>
      </c>
      <c r="G232" s="40">
        <v>610583</v>
      </c>
      <c r="H232" s="40">
        <v>0</v>
      </c>
      <c r="I232" s="40" t="s">
        <v>553</v>
      </c>
      <c r="J232" s="40">
        <v>450000</v>
      </c>
      <c r="K232" s="40" t="s">
        <v>219</v>
      </c>
      <c r="L232" s="42">
        <v>41551</v>
      </c>
      <c r="M232" s="40" t="s">
        <v>336</v>
      </c>
      <c r="N232" s="40" t="s">
        <v>168</v>
      </c>
      <c r="O232" s="40" t="s">
        <v>176</v>
      </c>
      <c r="P232" s="40" t="s">
        <v>97</v>
      </c>
    </row>
    <row r="233" spans="1:16" ht="112.5">
      <c r="A233" s="40" t="s">
        <v>20</v>
      </c>
      <c r="B233" s="40" t="s">
        <v>234</v>
      </c>
      <c r="C233" s="40" t="s">
        <v>87</v>
      </c>
      <c r="D233" s="40"/>
      <c r="E233" s="40"/>
      <c r="F233" s="41">
        <v>2012</v>
      </c>
      <c r="G233" s="40">
        <v>965251</v>
      </c>
      <c r="H233" s="40">
        <v>0</v>
      </c>
      <c r="I233" s="40" t="s">
        <v>554</v>
      </c>
      <c r="J233" s="40">
        <v>750000</v>
      </c>
      <c r="K233" s="40" t="s">
        <v>219</v>
      </c>
      <c r="L233" s="42">
        <v>41190</v>
      </c>
      <c r="M233" s="40" t="s">
        <v>167</v>
      </c>
      <c r="N233" s="40" t="s">
        <v>168</v>
      </c>
      <c r="O233" s="40" t="s">
        <v>176</v>
      </c>
      <c r="P233" s="40" t="s">
        <v>97</v>
      </c>
    </row>
    <row r="234" spans="1:16" ht="123.75">
      <c r="A234" s="40" t="s">
        <v>20</v>
      </c>
      <c r="B234" s="40" t="s">
        <v>234</v>
      </c>
      <c r="C234" s="40" t="s">
        <v>92</v>
      </c>
      <c r="D234" s="40"/>
      <c r="E234" s="40"/>
      <c r="F234" s="41">
        <v>2013</v>
      </c>
      <c r="G234" s="40">
        <v>1326260</v>
      </c>
      <c r="H234" s="40">
        <v>0</v>
      </c>
      <c r="I234" s="40" t="s">
        <v>555</v>
      </c>
      <c r="J234" s="40">
        <v>1000000</v>
      </c>
      <c r="K234" s="40" t="s">
        <v>219</v>
      </c>
      <c r="L234" s="42">
        <v>41491</v>
      </c>
      <c r="M234" s="40" t="s">
        <v>167</v>
      </c>
      <c r="N234" s="40" t="s">
        <v>168</v>
      </c>
      <c r="O234" s="40" t="s">
        <v>176</v>
      </c>
      <c r="P234" s="40" t="s">
        <v>97</v>
      </c>
    </row>
    <row r="235" spans="1:16" ht="168.75">
      <c r="A235" s="40" t="s">
        <v>20</v>
      </c>
      <c r="B235" s="40" t="s">
        <v>242</v>
      </c>
      <c r="C235" s="40" t="s">
        <v>87</v>
      </c>
      <c r="D235" s="40"/>
      <c r="E235" s="40"/>
      <c r="F235" s="41">
        <v>2012</v>
      </c>
      <c r="G235" s="40">
        <v>529801</v>
      </c>
      <c r="H235" s="40">
        <v>0</v>
      </c>
      <c r="I235" s="40" t="s">
        <v>557</v>
      </c>
      <c r="J235" s="40">
        <v>400000</v>
      </c>
      <c r="K235" s="40" t="s">
        <v>219</v>
      </c>
      <c r="L235" s="42">
        <v>41032</v>
      </c>
      <c r="M235" s="40" t="s">
        <v>131</v>
      </c>
      <c r="N235" s="40" t="s">
        <v>168</v>
      </c>
      <c r="O235" s="40" t="s">
        <v>176</v>
      </c>
      <c r="P235" s="40" t="s">
        <v>97</v>
      </c>
    </row>
    <row r="236" spans="1:16" ht="168.75">
      <c r="A236" s="40" t="s">
        <v>20</v>
      </c>
      <c r="B236" s="40" t="s">
        <v>242</v>
      </c>
      <c r="C236" s="40" t="s">
        <v>87</v>
      </c>
      <c r="D236" s="40"/>
      <c r="E236" s="40"/>
      <c r="F236" s="41">
        <v>2012</v>
      </c>
      <c r="G236" s="40">
        <v>531208</v>
      </c>
      <c r="H236" s="40">
        <v>0</v>
      </c>
      <c r="I236" s="40" t="s">
        <v>556</v>
      </c>
      <c r="J236" s="40">
        <v>400000</v>
      </c>
      <c r="K236" s="40" t="s">
        <v>219</v>
      </c>
      <c r="L236" s="42">
        <v>41011</v>
      </c>
      <c r="M236" s="40" t="s">
        <v>131</v>
      </c>
      <c r="N236" s="40" t="s">
        <v>168</v>
      </c>
      <c r="O236" s="40" t="s">
        <v>176</v>
      </c>
      <c r="P236" s="40" t="s">
        <v>97</v>
      </c>
    </row>
    <row r="237" spans="1:16" ht="90">
      <c r="A237" s="40" t="s">
        <v>20</v>
      </c>
      <c r="B237" s="40" t="s">
        <v>242</v>
      </c>
      <c r="C237" s="40" t="s">
        <v>92</v>
      </c>
      <c r="D237" s="40"/>
      <c r="E237" s="40"/>
      <c r="F237" s="41">
        <v>2013</v>
      </c>
      <c r="G237" s="40">
        <v>523560</v>
      </c>
      <c r="H237" s="40">
        <v>0</v>
      </c>
      <c r="I237" s="40" t="s">
        <v>559</v>
      </c>
      <c r="J237" s="40">
        <v>400000</v>
      </c>
      <c r="K237" s="40" t="s">
        <v>219</v>
      </c>
      <c r="L237" s="42">
        <v>41424</v>
      </c>
      <c r="M237" s="40" t="s">
        <v>131</v>
      </c>
      <c r="N237" s="40" t="s">
        <v>168</v>
      </c>
      <c r="O237" s="40" t="s">
        <v>169</v>
      </c>
      <c r="P237" s="40" t="s">
        <v>97</v>
      </c>
    </row>
    <row r="238" spans="1:16" ht="123.75">
      <c r="A238" s="40" t="s">
        <v>20</v>
      </c>
      <c r="B238" s="40" t="s">
        <v>242</v>
      </c>
      <c r="C238" s="40" t="s">
        <v>92</v>
      </c>
      <c r="D238" s="40"/>
      <c r="E238" s="40"/>
      <c r="F238" s="41">
        <v>2013</v>
      </c>
      <c r="G238" s="40">
        <v>679348</v>
      </c>
      <c r="H238" s="40">
        <v>0</v>
      </c>
      <c r="I238" s="40" t="s">
        <v>770</v>
      </c>
      <c r="J238" s="40">
        <v>500000</v>
      </c>
      <c r="K238" s="40" t="s">
        <v>219</v>
      </c>
      <c r="L238" s="42">
        <v>41611</v>
      </c>
      <c r="M238" s="40" t="s">
        <v>131</v>
      </c>
      <c r="N238" s="40" t="s">
        <v>168</v>
      </c>
      <c r="O238" s="40" t="s">
        <v>176</v>
      </c>
      <c r="P238" s="40" t="s">
        <v>97</v>
      </c>
    </row>
    <row r="239" spans="1:16" ht="157.5">
      <c r="A239" s="40" t="s">
        <v>20</v>
      </c>
      <c r="B239" s="40" t="s">
        <v>242</v>
      </c>
      <c r="C239" s="40" t="s">
        <v>92</v>
      </c>
      <c r="D239" s="40"/>
      <c r="E239" s="40"/>
      <c r="F239" s="41">
        <v>2013</v>
      </c>
      <c r="G239" s="40">
        <v>530504</v>
      </c>
      <c r="H239" s="40">
        <v>0</v>
      </c>
      <c r="I239" s="40" t="s">
        <v>558</v>
      </c>
      <c r="J239" s="40">
        <v>400000</v>
      </c>
      <c r="K239" s="40" t="s">
        <v>219</v>
      </c>
      <c r="L239" s="42">
        <v>41501</v>
      </c>
      <c r="M239" s="40" t="s">
        <v>131</v>
      </c>
      <c r="N239" s="40" t="s">
        <v>168</v>
      </c>
      <c r="O239" s="40" t="s">
        <v>176</v>
      </c>
      <c r="P239" s="40" t="s">
        <v>97</v>
      </c>
    </row>
    <row r="240" spans="1:16" ht="157.5">
      <c r="A240" s="40" t="s">
        <v>20</v>
      </c>
      <c r="B240" s="40" t="s">
        <v>188</v>
      </c>
      <c r="C240" s="40" t="s">
        <v>87</v>
      </c>
      <c r="D240" s="40" t="s">
        <v>87</v>
      </c>
      <c r="E240" s="40" t="s">
        <v>270</v>
      </c>
      <c r="F240" s="41">
        <v>2012</v>
      </c>
      <c r="G240" s="40">
        <v>621118</v>
      </c>
      <c r="H240" s="40">
        <v>0</v>
      </c>
      <c r="I240" s="40" t="s">
        <v>560</v>
      </c>
      <c r="J240" s="40">
        <v>500000</v>
      </c>
      <c r="K240" s="40" t="s">
        <v>219</v>
      </c>
      <c r="L240" s="42">
        <v>41058</v>
      </c>
      <c r="M240" s="40" t="s">
        <v>125</v>
      </c>
      <c r="N240" s="40" t="s">
        <v>168</v>
      </c>
      <c r="O240" s="40" t="s">
        <v>169</v>
      </c>
      <c r="P240" s="40" t="s">
        <v>221</v>
      </c>
    </row>
    <row r="241" spans="1:16" ht="90">
      <c r="A241" s="40" t="s">
        <v>20</v>
      </c>
      <c r="B241" s="40" t="s">
        <v>198</v>
      </c>
      <c r="C241" s="40" t="s">
        <v>87</v>
      </c>
      <c r="D241" s="40" t="s">
        <v>87</v>
      </c>
      <c r="E241" s="40" t="s">
        <v>561</v>
      </c>
      <c r="F241" s="41">
        <v>2012</v>
      </c>
      <c r="G241" s="40">
        <v>647670</v>
      </c>
      <c r="H241" s="40">
        <v>0</v>
      </c>
      <c r="I241" s="40" t="s">
        <v>562</v>
      </c>
      <c r="J241" s="40">
        <v>500000</v>
      </c>
      <c r="K241" s="40" t="s">
        <v>219</v>
      </c>
      <c r="L241" s="42">
        <v>41214</v>
      </c>
      <c r="M241" s="40" t="s">
        <v>220</v>
      </c>
      <c r="N241" s="40" t="s">
        <v>168</v>
      </c>
      <c r="O241" s="40" t="s">
        <v>176</v>
      </c>
      <c r="P241" s="40" t="s">
        <v>186</v>
      </c>
    </row>
    <row r="242" spans="1:16" ht="225">
      <c r="A242" s="40" t="s">
        <v>20</v>
      </c>
      <c r="B242" s="40" t="s">
        <v>298</v>
      </c>
      <c r="C242" s="40" t="s">
        <v>92</v>
      </c>
      <c r="D242" s="40" t="s">
        <v>92</v>
      </c>
      <c r="E242" s="40" t="s">
        <v>563</v>
      </c>
      <c r="F242" s="41">
        <v>2013</v>
      </c>
      <c r="G242" s="40">
        <v>1326260</v>
      </c>
      <c r="H242" s="40">
        <v>0</v>
      </c>
      <c r="I242" s="40" t="s">
        <v>565</v>
      </c>
      <c r="J242" s="40">
        <v>1000000</v>
      </c>
      <c r="K242" s="40" t="s">
        <v>219</v>
      </c>
      <c r="L242" s="42">
        <v>41505</v>
      </c>
      <c r="M242" s="40" t="s">
        <v>301</v>
      </c>
      <c r="N242" s="40" t="s">
        <v>168</v>
      </c>
      <c r="O242" s="40" t="s">
        <v>176</v>
      </c>
      <c r="P242" s="40" t="s">
        <v>97</v>
      </c>
    </row>
    <row r="243" spans="1:16" ht="123.75">
      <c r="A243" s="40" t="s">
        <v>20</v>
      </c>
      <c r="B243" s="40" t="s">
        <v>193</v>
      </c>
      <c r="C243" s="40" t="s">
        <v>92</v>
      </c>
      <c r="D243" s="40" t="s">
        <v>92</v>
      </c>
      <c r="E243" s="40" t="s">
        <v>211</v>
      </c>
      <c r="F243" s="41">
        <v>2013</v>
      </c>
      <c r="G243" s="40">
        <v>678426</v>
      </c>
      <c r="H243" s="40">
        <v>0</v>
      </c>
      <c r="I243" s="40" t="s">
        <v>566</v>
      </c>
      <c r="J243" s="40">
        <v>500000</v>
      </c>
      <c r="K243" s="40" t="s">
        <v>219</v>
      </c>
      <c r="L243" s="42">
        <v>41309</v>
      </c>
      <c r="M243" s="40" t="s">
        <v>125</v>
      </c>
      <c r="N243" s="40" t="s">
        <v>168</v>
      </c>
      <c r="O243" s="40" t="s">
        <v>169</v>
      </c>
      <c r="P243" s="40" t="s">
        <v>221</v>
      </c>
    </row>
    <row r="244" spans="1:16" ht="56.25">
      <c r="A244" s="40" t="s">
        <v>366</v>
      </c>
      <c r="B244" s="40" t="s">
        <v>163</v>
      </c>
      <c r="C244" s="40" t="s">
        <v>87</v>
      </c>
      <c r="D244" s="40" t="s">
        <v>87</v>
      </c>
      <c r="E244" s="40" t="s">
        <v>173</v>
      </c>
      <c r="F244" s="41">
        <v>2012</v>
      </c>
      <c r="G244" s="40">
        <v>-250000</v>
      </c>
      <c r="H244" s="40">
        <v>0</v>
      </c>
      <c r="I244" s="40" t="s">
        <v>568</v>
      </c>
      <c r="J244" s="40"/>
      <c r="K244" s="40" t="s">
        <v>166</v>
      </c>
      <c r="L244" s="42">
        <v>41099</v>
      </c>
      <c r="M244" s="40" t="s">
        <v>167</v>
      </c>
      <c r="N244" s="40" t="s">
        <v>168</v>
      </c>
      <c r="O244" s="40" t="s">
        <v>176</v>
      </c>
      <c r="P244" s="40" t="s">
        <v>97</v>
      </c>
    </row>
    <row r="245" spans="1:16" ht="56.25">
      <c r="A245" s="40" t="s">
        <v>366</v>
      </c>
      <c r="B245" s="40" t="s">
        <v>163</v>
      </c>
      <c r="C245" s="40" t="s">
        <v>87</v>
      </c>
      <c r="D245" s="40" t="s">
        <v>87</v>
      </c>
      <c r="E245" s="40" t="s">
        <v>173</v>
      </c>
      <c r="F245" s="41">
        <v>2012</v>
      </c>
      <c r="G245" s="40">
        <v>-488230</v>
      </c>
      <c r="H245" s="40">
        <v>0</v>
      </c>
      <c r="I245" s="40" t="s">
        <v>567</v>
      </c>
      <c r="J245" s="40"/>
      <c r="K245" s="40" t="s">
        <v>166</v>
      </c>
      <c r="L245" s="42">
        <v>40992</v>
      </c>
      <c r="M245" s="40" t="s">
        <v>167</v>
      </c>
      <c r="N245" s="40" t="s">
        <v>168</v>
      </c>
      <c r="O245" s="40" t="s">
        <v>169</v>
      </c>
      <c r="P245" s="40" t="s">
        <v>97</v>
      </c>
    </row>
    <row r="246" spans="1:16" ht="180">
      <c r="A246" s="40" t="s">
        <v>31</v>
      </c>
      <c r="B246" s="40" t="s">
        <v>163</v>
      </c>
      <c r="C246" s="40" t="s">
        <v>87</v>
      </c>
      <c r="D246" s="40" t="s">
        <v>87</v>
      </c>
      <c r="E246" s="40" t="s">
        <v>173</v>
      </c>
      <c r="F246" s="41">
        <v>2012</v>
      </c>
      <c r="G246" s="40">
        <v>1817194</v>
      </c>
      <c r="H246" s="40">
        <v>0</v>
      </c>
      <c r="I246" s="40" t="s">
        <v>569</v>
      </c>
      <c r="J246" s="40">
        <v>1400000</v>
      </c>
      <c r="K246" s="40" t="s">
        <v>219</v>
      </c>
      <c r="L246" s="42">
        <v>40990</v>
      </c>
      <c r="M246" s="40" t="s">
        <v>167</v>
      </c>
      <c r="N246" s="40" t="s">
        <v>168</v>
      </c>
      <c r="O246" s="40" t="s">
        <v>169</v>
      </c>
      <c r="P246" s="40" t="s">
        <v>97</v>
      </c>
    </row>
    <row r="247" spans="1:16" ht="45">
      <c r="A247" s="40" t="s">
        <v>31</v>
      </c>
      <c r="B247" s="40" t="s">
        <v>163</v>
      </c>
      <c r="C247" s="40" t="s">
        <v>92</v>
      </c>
      <c r="D247" s="40" t="s">
        <v>92</v>
      </c>
      <c r="E247" s="40" t="s">
        <v>164</v>
      </c>
      <c r="F247" s="41">
        <v>2013</v>
      </c>
      <c r="G247" s="40">
        <v>133170</v>
      </c>
      <c r="H247" s="40">
        <v>0</v>
      </c>
      <c r="I247" s="40" t="s">
        <v>269</v>
      </c>
      <c r="J247" s="40">
        <v>966429</v>
      </c>
      <c r="K247" s="40" t="s">
        <v>219</v>
      </c>
      <c r="L247" s="42">
        <v>41590</v>
      </c>
      <c r="M247" s="40" t="s">
        <v>167</v>
      </c>
      <c r="N247" s="40" t="s">
        <v>168</v>
      </c>
      <c r="O247" s="40" t="s">
        <v>169</v>
      </c>
      <c r="P247" s="40" t="s">
        <v>186</v>
      </c>
    </row>
    <row r="248" spans="1:16" ht="78.75">
      <c r="A248" s="40" t="s">
        <v>31</v>
      </c>
      <c r="B248" s="40" t="s">
        <v>163</v>
      </c>
      <c r="C248" s="40" t="s">
        <v>92</v>
      </c>
      <c r="D248" s="40" t="s">
        <v>92</v>
      </c>
      <c r="E248" s="40" t="s">
        <v>164</v>
      </c>
      <c r="F248" s="41">
        <v>2013</v>
      </c>
      <c r="G248" s="40">
        <v>1356852</v>
      </c>
      <c r="H248" s="40">
        <v>0</v>
      </c>
      <c r="I248" s="40" t="s">
        <v>771</v>
      </c>
      <c r="J248" s="40">
        <v>1000000</v>
      </c>
      <c r="K248" s="40" t="s">
        <v>219</v>
      </c>
      <c r="L248" s="42">
        <v>41562</v>
      </c>
      <c r="M248" s="40" t="s">
        <v>167</v>
      </c>
      <c r="N248" s="40" t="s">
        <v>168</v>
      </c>
      <c r="O248" s="40" t="s">
        <v>176</v>
      </c>
      <c r="P248" s="40" t="s">
        <v>97</v>
      </c>
    </row>
    <row r="249" spans="1:16" ht="45">
      <c r="A249" s="40" t="s">
        <v>31</v>
      </c>
      <c r="B249" s="40" t="s">
        <v>163</v>
      </c>
      <c r="C249" s="40" t="s">
        <v>92</v>
      </c>
      <c r="D249" s="40" t="s">
        <v>92</v>
      </c>
      <c r="E249" s="40" t="s">
        <v>164</v>
      </c>
      <c r="F249" s="41">
        <v>2013</v>
      </c>
      <c r="G249" s="40">
        <v>648336</v>
      </c>
      <c r="H249" s="40">
        <v>0</v>
      </c>
      <c r="I249" s="40" t="s">
        <v>571</v>
      </c>
      <c r="J249" s="40">
        <v>500000</v>
      </c>
      <c r="K249" s="40" t="s">
        <v>219</v>
      </c>
      <c r="L249" s="42">
        <v>41254</v>
      </c>
      <c r="M249" s="40" t="s">
        <v>167</v>
      </c>
      <c r="N249" s="40" t="s">
        <v>168</v>
      </c>
      <c r="O249" s="40" t="s">
        <v>169</v>
      </c>
      <c r="P249" s="40" t="s">
        <v>97</v>
      </c>
    </row>
    <row r="250" spans="1:16" ht="67.5">
      <c r="A250" s="40" t="s">
        <v>31</v>
      </c>
      <c r="B250" s="40" t="s">
        <v>163</v>
      </c>
      <c r="C250" s="40" t="s">
        <v>92</v>
      </c>
      <c r="D250" s="40" t="s">
        <v>92</v>
      </c>
      <c r="E250" s="40" t="s">
        <v>164</v>
      </c>
      <c r="F250" s="41">
        <v>2013</v>
      </c>
      <c r="G250" s="40">
        <v>1272000</v>
      </c>
      <c r="H250" s="40">
        <v>0</v>
      </c>
      <c r="I250" s="40" t="s">
        <v>570</v>
      </c>
      <c r="J250" s="40">
        <v>1000000</v>
      </c>
      <c r="K250" s="40" t="s">
        <v>219</v>
      </c>
      <c r="L250" s="42">
        <v>41372</v>
      </c>
      <c r="M250" s="40" t="s">
        <v>167</v>
      </c>
      <c r="N250" s="40" t="s">
        <v>168</v>
      </c>
      <c r="O250" s="40" t="s">
        <v>169</v>
      </c>
      <c r="P250" s="40" t="s">
        <v>221</v>
      </c>
    </row>
    <row r="251" spans="1:16" ht="45">
      <c r="A251" s="40" t="s">
        <v>31</v>
      </c>
      <c r="B251" s="40" t="s">
        <v>242</v>
      </c>
      <c r="C251" s="40" t="s">
        <v>87</v>
      </c>
      <c r="D251" s="40"/>
      <c r="E251" s="40"/>
      <c r="F251" s="41">
        <v>2012</v>
      </c>
      <c r="G251" s="40">
        <v>589777</v>
      </c>
      <c r="H251" s="40">
        <v>0</v>
      </c>
      <c r="I251" s="40" t="s">
        <v>572</v>
      </c>
      <c r="J251" s="40">
        <v>450000</v>
      </c>
      <c r="K251" s="40" t="s">
        <v>219</v>
      </c>
      <c r="L251" s="42">
        <v>40954</v>
      </c>
      <c r="M251" s="40" t="s">
        <v>131</v>
      </c>
      <c r="N251" s="40" t="s">
        <v>168</v>
      </c>
      <c r="O251" s="40" t="s">
        <v>176</v>
      </c>
      <c r="P251" s="40" t="s">
        <v>97</v>
      </c>
    </row>
    <row r="252" spans="1:16" ht="146.25">
      <c r="A252" s="40" t="s">
        <v>31</v>
      </c>
      <c r="B252" s="40" t="s">
        <v>188</v>
      </c>
      <c r="C252" s="40" t="s">
        <v>87</v>
      </c>
      <c r="D252" s="40" t="s">
        <v>87</v>
      </c>
      <c r="E252" s="40" t="s">
        <v>270</v>
      </c>
      <c r="F252" s="41">
        <v>2012</v>
      </c>
      <c r="G252" s="40">
        <v>134048</v>
      </c>
      <c r="H252" s="40">
        <v>0</v>
      </c>
      <c r="I252" s="40" t="s">
        <v>573</v>
      </c>
      <c r="J252" s="40">
        <v>100000</v>
      </c>
      <c r="K252" s="40" t="s">
        <v>219</v>
      </c>
      <c r="L252" s="42">
        <v>40981</v>
      </c>
      <c r="M252" s="40" t="s">
        <v>125</v>
      </c>
      <c r="N252" s="40" t="s">
        <v>168</v>
      </c>
      <c r="O252" s="40" t="s">
        <v>169</v>
      </c>
      <c r="P252" s="40" t="s">
        <v>221</v>
      </c>
    </row>
    <row r="253" spans="1:16" ht="157.5">
      <c r="A253" s="40" t="s">
        <v>31</v>
      </c>
      <c r="B253" s="40" t="s">
        <v>188</v>
      </c>
      <c r="C253" s="40" t="s">
        <v>92</v>
      </c>
      <c r="D253" s="40" t="s">
        <v>92</v>
      </c>
      <c r="E253" s="40" t="s">
        <v>189</v>
      </c>
      <c r="F253" s="41">
        <v>2013</v>
      </c>
      <c r="G253" s="40">
        <v>127714</v>
      </c>
      <c r="H253" s="40">
        <v>0</v>
      </c>
      <c r="I253" s="40" t="s">
        <v>574</v>
      </c>
      <c r="J253" s="40">
        <v>100000</v>
      </c>
      <c r="K253" s="40" t="s">
        <v>219</v>
      </c>
      <c r="L253" s="42">
        <v>41367</v>
      </c>
      <c r="M253" s="40" t="s">
        <v>125</v>
      </c>
      <c r="N253" s="40" t="s">
        <v>168</v>
      </c>
      <c r="O253" s="40" t="s">
        <v>169</v>
      </c>
      <c r="P253" s="40" t="s">
        <v>221</v>
      </c>
    </row>
    <row r="254" spans="1:16" ht="90">
      <c r="A254" s="40" t="s">
        <v>31</v>
      </c>
      <c r="B254" s="40" t="s">
        <v>193</v>
      </c>
      <c r="C254" s="40" t="s">
        <v>87</v>
      </c>
      <c r="D254" s="40" t="s">
        <v>87</v>
      </c>
      <c r="E254" s="40" t="s">
        <v>224</v>
      </c>
      <c r="F254" s="41">
        <v>2012</v>
      </c>
      <c r="G254" s="40">
        <v>331126</v>
      </c>
      <c r="H254" s="40">
        <v>0</v>
      </c>
      <c r="I254" s="40" t="s">
        <v>225</v>
      </c>
      <c r="J254" s="40" t="s">
        <v>140</v>
      </c>
      <c r="K254" s="40" t="s">
        <v>166</v>
      </c>
      <c r="L254" s="42">
        <v>41084</v>
      </c>
      <c r="M254" s="40" t="s">
        <v>125</v>
      </c>
      <c r="N254" s="40" t="s">
        <v>168</v>
      </c>
      <c r="O254" s="40" t="s">
        <v>169</v>
      </c>
      <c r="P254" s="40" t="s">
        <v>186</v>
      </c>
    </row>
    <row r="255" spans="1:16" ht="157.5">
      <c r="A255" s="40" t="s">
        <v>28</v>
      </c>
      <c r="B255" s="40" t="s">
        <v>182</v>
      </c>
      <c r="C255" s="40" t="s">
        <v>92</v>
      </c>
      <c r="D255" s="40" t="s">
        <v>92</v>
      </c>
      <c r="E255" s="40" t="s">
        <v>575</v>
      </c>
      <c r="F255" s="41">
        <v>2013</v>
      </c>
      <c r="G255" s="40">
        <v>662252</v>
      </c>
      <c r="H255" s="40">
        <v>0</v>
      </c>
      <c r="I255" s="40" t="s">
        <v>576</v>
      </c>
      <c r="J255" s="40">
        <v>500000</v>
      </c>
      <c r="K255" s="40" t="s">
        <v>219</v>
      </c>
      <c r="L255" s="42">
        <v>41544</v>
      </c>
      <c r="M255" s="40" t="s">
        <v>185</v>
      </c>
      <c r="N255" s="40" t="s">
        <v>168</v>
      </c>
      <c r="O255" s="40" t="s">
        <v>176</v>
      </c>
      <c r="P255" s="40" t="s">
        <v>97</v>
      </c>
    </row>
    <row r="256" spans="1:16" ht="45">
      <c r="A256" s="40" t="s">
        <v>23</v>
      </c>
      <c r="B256" s="40" t="s">
        <v>234</v>
      </c>
      <c r="C256" s="40" t="s">
        <v>87</v>
      </c>
      <c r="D256" s="40"/>
      <c r="E256" s="40"/>
      <c r="F256" s="41">
        <v>2012</v>
      </c>
      <c r="G256" s="40">
        <v>2000000</v>
      </c>
      <c r="H256" s="40">
        <v>0</v>
      </c>
      <c r="I256" s="40" t="s">
        <v>577</v>
      </c>
      <c r="J256" s="40" t="s">
        <v>140</v>
      </c>
      <c r="K256" s="40" t="s">
        <v>166</v>
      </c>
      <c r="L256" s="42">
        <v>40966</v>
      </c>
      <c r="M256" s="40" t="s">
        <v>167</v>
      </c>
      <c r="N256" s="40" t="s">
        <v>168</v>
      </c>
      <c r="O256" s="40" t="s">
        <v>169</v>
      </c>
      <c r="P256" s="40" t="s">
        <v>97</v>
      </c>
    </row>
    <row r="257" spans="1:16" ht="78.75">
      <c r="A257" s="40" t="s">
        <v>23</v>
      </c>
      <c r="B257" s="40" t="s">
        <v>239</v>
      </c>
      <c r="C257" s="40" t="s">
        <v>87</v>
      </c>
      <c r="D257" s="40"/>
      <c r="E257" s="40"/>
      <c r="F257" s="41">
        <v>2012</v>
      </c>
      <c r="G257" s="40">
        <v>500000</v>
      </c>
      <c r="H257" s="40">
        <v>0</v>
      </c>
      <c r="I257" s="40" t="s">
        <v>578</v>
      </c>
      <c r="J257" s="40" t="s">
        <v>140</v>
      </c>
      <c r="K257" s="40" t="s">
        <v>166</v>
      </c>
      <c r="L257" s="42">
        <v>40966</v>
      </c>
      <c r="M257" s="40" t="s">
        <v>167</v>
      </c>
      <c r="N257" s="40" t="s">
        <v>168</v>
      </c>
      <c r="O257" s="40" t="s">
        <v>169</v>
      </c>
      <c r="P257" s="40" t="s">
        <v>97</v>
      </c>
    </row>
    <row r="258" spans="1:16" ht="146.25">
      <c r="A258" s="40" t="s">
        <v>23</v>
      </c>
      <c r="B258" s="40" t="s">
        <v>198</v>
      </c>
      <c r="C258" s="40" t="s">
        <v>87</v>
      </c>
      <c r="D258" s="40" t="s">
        <v>87</v>
      </c>
      <c r="E258" s="40" t="s">
        <v>278</v>
      </c>
      <c r="F258" s="41">
        <v>2012</v>
      </c>
      <c r="G258" s="40">
        <v>384864</v>
      </c>
      <c r="H258" s="40">
        <v>0</v>
      </c>
      <c r="I258" s="40" t="s">
        <v>579</v>
      </c>
      <c r="J258" s="40" t="s">
        <v>140</v>
      </c>
      <c r="K258" s="40" t="s">
        <v>166</v>
      </c>
      <c r="L258" s="42">
        <v>40967</v>
      </c>
      <c r="M258" s="40" t="s">
        <v>127</v>
      </c>
      <c r="N258" s="40" t="s">
        <v>168</v>
      </c>
      <c r="O258" s="40" t="s">
        <v>169</v>
      </c>
      <c r="P258" s="40" t="s">
        <v>221</v>
      </c>
    </row>
    <row r="259" spans="1:16" ht="67.5">
      <c r="A259" s="40" t="s">
        <v>23</v>
      </c>
      <c r="B259" s="40" t="s">
        <v>198</v>
      </c>
      <c r="C259" s="40" t="s">
        <v>87</v>
      </c>
      <c r="D259" s="40" t="s">
        <v>87</v>
      </c>
      <c r="E259" s="40" t="s">
        <v>283</v>
      </c>
      <c r="F259" s="41">
        <v>2012</v>
      </c>
      <c r="G259" s="40">
        <v>277102</v>
      </c>
      <c r="H259" s="40">
        <v>0</v>
      </c>
      <c r="I259" s="40" t="s">
        <v>580</v>
      </c>
      <c r="J259" s="40" t="s">
        <v>140</v>
      </c>
      <c r="K259" s="40" t="s">
        <v>166</v>
      </c>
      <c r="L259" s="42">
        <v>40967</v>
      </c>
      <c r="M259" s="40" t="s">
        <v>131</v>
      </c>
      <c r="N259" s="40" t="s">
        <v>168</v>
      </c>
      <c r="O259" s="40" t="s">
        <v>169</v>
      </c>
      <c r="P259" s="40" t="s">
        <v>221</v>
      </c>
    </row>
    <row r="260" spans="1:16" ht="135">
      <c r="A260" s="40" t="s">
        <v>23</v>
      </c>
      <c r="B260" s="40" t="s">
        <v>198</v>
      </c>
      <c r="C260" s="40" t="s">
        <v>87</v>
      </c>
      <c r="D260" s="40" t="s">
        <v>87</v>
      </c>
      <c r="E260" s="40" t="s">
        <v>286</v>
      </c>
      <c r="F260" s="41">
        <v>2012</v>
      </c>
      <c r="G260" s="40">
        <v>723545</v>
      </c>
      <c r="H260" s="40">
        <v>0</v>
      </c>
      <c r="I260" s="40" t="s">
        <v>581</v>
      </c>
      <c r="J260" s="40" t="s">
        <v>140</v>
      </c>
      <c r="K260" s="40" t="s">
        <v>166</v>
      </c>
      <c r="L260" s="42">
        <v>40967</v>
      </c>
      <c r="M260" s="40" t="s">
        <v>131</v>
      </c>
      <c r="N260" s="40" t="s">
        <v>168</v>
      </c>
      <c r="O260" s="40" t="s">
        <v>169</v>
      </c>
      <c r="P260" s="40" t="s">
        <v>221</v>
      </c>
    </row>
    <row r="261" spans="1:16" ht="180">
      <c r="A261" s="40" t="s">
        <v>23</v>
      </c>
      <c r="B261" s="40" t="s">
        <v>198</v>
      </c>
      <c r="C261" s="40" t="s">
        <v>87</v>
      </c>
      <c r="D261" s="40" t="s">
        <v>87</v>
      </c>
      <c r="E261" s="40" t="s">
        <v>288</v>
      </c>
      <c r="F261" s="41">
        <v>2012</v>
      </c>
      <c r="G261" s="40">
        <v>483634</v>
      </c>
      <c r="H261" s="40">
        <v>0</v>
      </c>
      <c r="I261" s="40" t="s">
        <v>582</v>
      </c>
      <c r="J261" s="40" t="s">
        <v>140</v>
      </c>
      <c r="K261" s="40" t="s">
        <v>166</v>
      </c>
      <c r="L261" s="42">
        <v>40967</v>
      </c>
      <c r="M261" s="40" t="s">
        <v>251</v>
      </c>
      <c r="N261" s="40" t="s">
        <v>168</v>
      </c>
      <c r="O261" s="40" t="s">
        <v>169</v>
      </c>
      <c r="P261" s="40" t="s">
        <v>221</v>
      </c>
    </row>
    <row r="262" spans="1:16" ht="112.5">
      <c r="A262" s="40" t="s">
        <v>23</v>
      </c>
      <c r="B262" s="40" t="s">
        <v>198</v>
      </c>
      <c r="C262" s="40" t="s">
        <v>87</v>
      </c>
      <c r="D262" s="40" t="s">
        <v>87</v>
      </c>
      <c r="E262" s="40" t="s">
        <v>583</v>
      </c>
      <c r="F262" s="41">
        <v>2012</v>
      </c>
      <c r="G262" s="40">
        <v>130855</v>
      </c>
      <c r="H262" s="40">
        <v>0</v>
      </c>
      <c r="I262" s="40" t="s">
        <v>584</v>
      </c>
      <c r="J262" s="40" t="s">
        <v>140</v>
      </c>
      <c r="K262" s="40" t="s">
        <v>166</v>
      </c>
      <c r="L262" s="42">
        <v>40967</v>
      </c>
      <c r="M262" s="40" t="s">
        <v>251</v>
      </c>
      <c r="N262" s="40" t="s">
        <v>168</v>
      </c>
      <c r="O262" s="40" t="s">
        <v>169</v>
      </c>
      <c r="P262" s="40" t="s">
        <v>221</v>
      </c>
    </row>
    <row r="263" spans="1:16" ht="123.75">
      <c r="A263" s="40" t="s">
        <v>23</v>
      </c>
      <c r="B263" s="40" t="s">
        <v>198</v>
      </c>
      <c r="C263" s="40" t="s">
        <v>92</v>
      </c>
      <c r="D263" s="40"/>
      <c r="E263" s="40"/>
      <c r="F263" s="41">
        <v>2013</v>
      </c>
      <c r="G263" s="40">
        <v>2000000</v>
      </c>
      <c r="H263" s="40">
        <v>0</v>
      </c>
      <c r="I263" s="40" t="s">
        <v>585</v>
      </c>
      <c r="J263" s="40" t="s">
        <v>140</v>
      </c>
      <c r="K263" s="40" t="s">
        <v>166</v>
      </c>
      <c r="L263" s="42">
        <v>41334</v>
      </c>
      <c r="M263" s="40" t="s">
        <v>131</v>
      </c>
      <c r="N263" s="40" t="s">
        <v>168</v>
      </c>
      <c r="O263" s="40" t="s">
        <v>169</v>
      </c>
      <c r="P263" s="40" t="s">
        <v>97</v>
      </c>
    </row>
    <row r="264" spans="1:16" ht="258.75">
      <c r="A264" s="40" t="s">
        <v>23</v>
      </c>
      <c r="B264" s="40" t="s">
        <v>298</v>
      </c>
      <c r="C264" s="40" t="s">
        <v>87</v>
      </c>
      <c r="D264" s="40" t="s">
        <v>87</v>
      </c>
      <c r="E264" s="40" t="s">
        <v>302</v>
      </c>
      <c r="F264" s="41">
        <v>2012</v>
      </c>
      <c r="G264" s="40">
        <v>3000000</v>
      </c>
      <c r="H264" s="40">
        <v>0</v>
      </c>
      <c r="I264" s="40" t="s">
        <v>586</v>
      </c>
      <c r="J264" s="40" t="s">
        <v>140</v>
      </c>
      <c r="K264" s="40" t="s">
        <v>166</v>
      </c>
      <c r="L264" s="42">
        <v>40973</v>
      </c>
      <c r="M264" s="40" t="s">
        <v>220</v>
      </c>
      <c r="N264" s="40" t="s">
        <v>168</v>
      </c>
      <c r="O264" s="40" t="s">
        <v>169</v>
      </c>
      <c r="P264" s="40" t="s">
        <v>221</v>
      </c>
    </row>
    <row r="265" spans="1:16" ht="191.25">
      <c r="A265" s="40" t="s">
        <v>23</v>
      </c>
      <c r="B265" s="40" t="s">
        <v>298</v>
      </c>
      <c r="C265" s="40" t="s">
        <v>92</v>
      </c>
      <c r="D265" s="40" t="s">
        <v>92</v>
      </c>
      <c r="E265" s="40" t="s">
        <v>563</v>
      </c>
      <c r="F265" s="41">
        <v>2013</v>
      </c>
      <c r="G265" s="40">
        <v>3087410</v>
      </c>
      <c r="H265" s="40">
        <v>0</v>
      </c>
      <c r="I265" s="40" t="s">
        <v>587</v>
      </c>
      <c r="J265" s="40" t="s">
        <v>140</v>
      </c>
      <c r="K265" s="40" t="s">
        <v>166</v>
      </c>
      <c r="L265" s="42">
        <v>41332</v>
      </c>
      <c r="M265" s="40" t="s">
        <v>301</v>
      </c>
      <c r="N265" s="40" t="s">
        <v>168</v>
      </c>
      <c r="O265" s="40" t="s">
        <v>169</v>
      </c>
      <c r="P265" s="40" t="s">
        <v>221</v>
      </c>
    </row>
    <row r="266" spans="1:16" ht="180">
      <c r="A266" s="40" t="s">
        <v>23</v>
      </c>
      <c r="B266" s="40" t="s">
        <v>298</v>
      </c>
      <c r="C266" s="40" t="s">
        <v>92</v>
      </c>
      <c r="D266" s="40" t="s">
        <v>92</v>
      </c>
      <c r="E266" s="40" t="s">
        <v>304</v>
      </c>
      <c r="F266" s="41">
        <v>2013</v>
      </c>
      <c r="G266" s="40">
        <v>412590</v>
      </c>
      <c r="H266" s="40">
        <v>0</v>
      </c>
      <c r="I266" s="40" t="s">
        <v>588</v>
      </c>
      <c r="J266" s="40" t="s">
        <v>140</v>
      </c>
      <c r="K266" s="40" t="s">
        <v>166</v>
      </c>
      <c r="L266" s="42">
        <v>41332</v>
      </c>
      <c r="M266" s="40" t="s">
        <v>220</v>
      </c>
      <c r="N266" s="40" t="s">
        <v>168</v>
      </c>
      <c r="O266" s="40" t="s">
        <v>169</v>
      </c>
      <c r="P266" s="40" t="s">
        <v>221</v>
      </c>
    </row>
    <row r="267" spans="1:16" ht="90">
      <c r="A267" s="40" t="s">
        <v>23</v>
      </c>
      <c r="B267" s="40" t="s">
        <v>193</v>
      </c>
      <c r="C267" s="40" t="s">
        <v>87</v>
      </c>
      <c r="D267" s="40" t="s">
        <v>87</v>
      </c>
      <c r="E267" s="40" t="s">
        <v>202</v>
      </c>
      <c r="F267" s="41">
        <v>2012</v>
      </c>
      <c r="G267" s="40">
        <v>461012</v>
      </c>
      <c r="H267" s="40">
        <v>0</v>
      </c>
      <c r="I267" s="40" t="s">
        <v>203</v>
      </c>
      <c r="J267" s="40" t="s">
        <v>140</v>
      </c>
      <c r="K267" s="40" t="s">
        <v>166</v>
      </c>
      <c r="L267" s="42">
        <v>40939</v>
      </c>
      <c r="M267" s="40" t="s">
        <v>127</v>
      </c>
      <c r="N267" s="40" t="s">
        <v>168</v>
      </c>
      <c r="O267" s="40" t="s">
        <v>169</v>
      </c>
      <c r="P267" s="40" t="s">
        <v>186</v>
      </c>
    </row>
    <row r="268" spans="1:16" ht="101.25">
      <c r="A268" s="40" t="s">
        <v>23</v>
      </c>
      <c r="B268" s="40" t="s">
        <v>193</v>
      </c>
      <c r="C268" s="40" t="s">
        <v>87</v>
      </c>
      <c r="D268" s="40" t="s">
        <v>87</v>
      </c>
      <c r="E268" s="40" t="s">
        <v>205</v>
      </c>
      <c r="F268" s="41">
        <v>2012</v>
      </c>
      <c r="G268" s="40">
        <v>1165651</v>
      </c>
      <c r="H268" s="40">
        <v>0</v>
      </c>
      <c r="I268" s="40" t="s">
        <v>232</v>
      </c>
      <c r="J268" s="40" t="s">
        <v>140</v>
      </c>
      <c r="K268" s="40" t="s">
        <v>166</v>
      </c>
      <c r="L268" s="42">
        <v>40939</v>
      </c>
      <c r="M268" s="40" t="s">
        <v>196</v>
      </c>
      <c r="N268" s="40" t="s">
        <v>168</v>
      </c>
      <c r="O268" s="40" t="s">
        <v>169</v>
      </c>
      <c r="P268" s="40" t="s">
        <v>186</v>
      </c>
    </row>
    <row r="269" spans="1:16" ht="101.25">
      <c r="A269" s="40" t="s">
        <v>23</v>
      </c>
      <c r="B269" s="40" t="s">
        <v>193</v>
      </c>
      <c r="C269" s="40" t="s">
        <v>87</v>
      </c>
      <c r="D269" s="40" t="s">
        <v>87</v>
      </c>
      <c r="E269" s="40" t="s">
        <v>194</v>
      </c>
      <c r="F269" s="41">
        <v>2012</v>
      </c>
      <c r="G269" s="40">
        <v>1414320</v>
      </c>
      <c r="H269" s="40">
        <v>0</v>
      </c>
      <c r="I269" s="40" t="s">
        <v>233</v>
      </c>
      <c r="J269" s="40" t="s">
        <v>140</v>
      </c>
      <c r="K269" s="40" t="s">
        <v>166</v>
      </c>
      <c r="L269" s="42">
        <v>40939</v>
      </c>
      <c r="M269" s="40" t="s">
        <v>196</v>
      </c>
      <c r="N269" s="40" t="s">
        <v>168</v>
      </c>
      <c r="O269" s="40" t="s">
        <v>169</v>
      </c>
      <c r="P269" s="40" t="s">
        <v>186</v>
      </c>
    </row>
    <row r="270" spans="1:16" ht="90">
      <c r="A270" s="40" t="s">
        <v>23</v>
      </c>
      <c r="B270" s="40" t="s">
        <v>193</v>
      </c>
      <c r="C270" s="40" t="s">
        <v>87</v>
      </c>
      <c r="D270" s="40" t="s">
        <v>87</v>
      </c>
      <c r="E270" s="40" t="s">
        <v>208</v>
      </c>
      <c r="F270" s="41">
        <v>2012</v>
      </c>
      <c r="G270" s="40">
        <v>214224</v>
      </c>
      <c r="H270" s="40">
        <v>0</v>
      </c>
      <c r="I270" s="40" t="s">
        <v>589</v>
      </c>
      <c r="J270" s="40" t="s">
        <v>140</v>
      </c>
      <c r="K270" s="40" t="s">
        <v>166</v>
      </c>
      <c r="L270" s="42">
        <v>40939</v>
      </c>
      <c r="M270" s="40" t="s">
        <v>131</v>
      </c>
      <c r="N270" s="40" t="s">
        <v>168</v>
      </c>
      <c r="O270" s="40" t="s">
        <v>169</v>
      </c>
      <c r="P270" s="40" t="s">
        <v>186</v>
      </c>
    </row>
    <row r="271" spans="1:16" ht="56.25">
      <c r="A271" s="40" t="s">
        <v>23</v>
      </c>
      <c r="B271" s="40" t="s">
        <v>193</v>
      </c>
      <c r="C271" s="40" t="s">
        <v>92</v>
      </c>
      <c r="D271" s="40" t="s">
        <v>92</v>
      </c>
      <c r="E271" s="40" t="s">
        <v>257</v>
      </c>
      <c r="F271" s="41">
        <v>2013</v>
      </c>
      <c r="G271" s="40">
        <v>624356</v>
      </c>
      <c r="H271" s="40">
        <v>0</v>
      </c>
      <c r="I271" s="40" t="s">
        <v>258</v>
      </c>
      <c r="J271" s="40" t="s">
        <v>140</v>
      </c>
      <c r="K271" s="40" t="s">
        <v>166</v>
      </c>
      <c r="L271" s="42">
        <v>41353</v>
      </c>
      <c r="M271" s="40" t="s">
        <v>127</v>
      </c>
      <c r="N271" s="40" t="s">
        <v>168</v>
      </c>
      <c r="O271" s="40" t="s">
        <v>169</v>
      </c>
      <c r="P271" s="40" t="s">
        <v>186</v>
      </c>
    </row>
    <row r="272" spans="1:16" ht="78.75">
      <c r="A272" s="40" t="s">
        <v>23</v>
      </c>
      <c r="B272" s="40" t="s">
        <v>193</v>
      </c>
      <c r="C272" s="40" t="s">
        <v>92</v>
      </c>
      <c r="D272" s="40" t="s">
        <v>92</v>
      </c>
      <c r="E272" s="40" t="s">
        <v>260</v>
      </c>
      <c r="F272" s="41">
        <v>2013</v>
      </c>
      <c r="G272" s="40">
        <v>732940</v>
      </c>
      <c r="H272" s="40">
        <v>0</v>
      </c>
      <c r="I272" s="40" t="s">
        <v>271</v>
      </c>
      <c r="J272" s="40" t="s">
        <v>140</v>
      </c>
      <c r="K272" s="40" t="s">
        <v>166</v>
      </c>
      <c r="L272" s="42">
        <v>41353</v>
      </c>
      <c r="M272" s="40" t="s">
        <v>196</v>
      </c>
      <c r="N272" s="40" t="s">
        <v>168</v>
      </c>
      <c r="O272" s="40" t="s">
        <v>169</v>
      </c>
      <c r="P272" s="40" t="s">
        <v>186</v>
      </c>
    </row>
    <row r="273" spans="1:16" ht="78.75">
      <c r="A273" s="40" t="s">
        <v>23</v>
      </c>
      <c r="B273" s="40" t="s">
        <v>193</v>
      </c>
      <c r="C273" s="40" t="s">
        <v>92</v>
      </c>
      <c r="D273" s="40" t="s">
        <v>92</v>
      </c>
      <c r="E273" s="40" t="s">
        <v>263</v>
      </c>
      <c r="F273" s="41">
        <v>2013</v>
      </c>
      <c r="G273" s="40">
        <v>1085836</v>
      </c>
      <c r="H273" s="40">
        <v>0</v>
      </c>
      <c r="I273" s="40" t="s">
        <v>272</v>
      </c>
      <c r="J273" s="40" t="s">
        <v>140</v>
      </c>
      <c r="K273" s="40" t="s">
        <v>166</v>
      </c>
      <c r="L273" s="42">
        <v>41353</v>
      </c>
      <c r="M273" s="40" t="s">
        <v>196</v>
      </c>
      <c r="N273" s="40" t="s">
        <v>168</v>
      </c>
      <c r="O273" s="40" t="s">
        <v>169</v>
      </c>
      <c r="P273" s="40" t="s">
        <v>186</v>
      </c>
    </row>
    <row r="274" spans="1:16" ht="135">
      <c r="A274" s="40" t="s">
        <v>23</v>
      </c>
      <c r="B274" s="40" t="s">
        <v>193</v>
      </c>
      <c r="C274" s="40" t="s">
        <v>92</v>
      </c>
      <c r="D274" s="40" t="s">
        <v>92</v>
      </c>
      <c r="E274" s="40" t="s">
        <v>265</v>
      </c>
      <c r="F274" s="41">
        <v>2013</v>
      </c>
      <c r="G274" s="40">
        <v>271459</v>
      </c>
      <c r="H274" s="40">
        <v>0</v>
      </c>
      <c r="I274" s="40" t="s">
        <v>273</v>
      </c>
      <c r="J274" s="40" t="s">
        <v>140</v>
      </c>
      <c r="K274" s="40" t="s">
        <v>166</v>
      </c>
      <c r="L274" s="42">
        <v>41353</v>
      </c>
      <c r="M274" s="40" t="s">
        <v>131</v>
      </c>
      <c r="N274" s="40" t="s">
        <v>168</v>
      </c>
      <c r="O274" s="40" t="s">
        <v>169</v>
      </c>
      <c r="P274" s="40" t="s">
        <v>186</v>
      </c>
    </row>
    <row r="275" spans="1:16" ht="56.25">
      <c r="A275" s="40" t="s">
        <v>372</v>
      </c>
      <c r="B275" s="40" t="s">
        <v>163</v>
      </c>
      <c r="C275" s="40" t="s">
        <v>87</v>
      </c>
      <c r="D275" s="40" t="s">
        <v>87</v>
      </c>
      <c r="E275" s="40" t="s">
        <v>173</v>
      </c>
      <c r="F275" s="41">
        <v>2012</v>
      </c>
      <c r="G275" s="40">
        <v>-295641</v>
      </c>
      <c r="H275" s="40">
        <v>0</v>
      </c>
      <c r="I275" s="40" t="s">
        <v>590</v>
      </c>
      <c r="J275" s="40"/>
      <c r="K275" s="40" t="s">
        <v>166</v>
      </c>
      <c r="L275" s="42">
        <v>40947</v>
      </c>
      <c r="M275" s="40" t="s">
        <v>167</v>
      </c>
      <c r="N275" s="40" t="s">
        <v>168</v>
      </c>
      <c r="O275" s="40" t="s">
        <v>169</v>
      </c>
      <c r="P275" s="40" t="s">
        <v>97</v>
      </c>
    </row>
    <row r="276" spans="1:16" ht="123.75">
      <c r="A276" s="40" t="s">
        <v>375</v>
      </c>
      <c r="B276" s="40" t="s">
        <v>163</v>
      </c>
      <c r="C276" s="40" t="s">
        <v>87</v>
      </c>
      <c r="D276" s="40" t="s">
        <v>87</v>
      </c>
      <c r="E276" s="40" t="s">
        <v>173</v>
      </c>
      <c r="F276" s="41">
        <v>2012</v>
      </c>
      <c r="G276" s="40">
        <v>-175000</v>
      </c>
      <c r="H276" s="40">
        <v>0</v>
      </c>
      <c r="I276" s="40" t="s">
        <v>592</v>
      </c>
      <c r="J276" s="40"/>
      <c r="K276" s="40" t="s">
        <v>166</v>
      </c>
      <c r="L276" s="42">
        <v>41099</v>
      </c>
      <c r="M276" s="40" t="s">
        <v>167</v>
      </c>
      <c r="N276" s="40" t="s">
        <v>168</v>
      </c>
      <c r="O276" s="40" t="s">
        <v>176</v>
      </c>
      <c r="P276" s="40" t="s">
        <v>97</v>
      </c>
    </row>
    <row r="277" spans="1:16" ht="123.75">
      <c r="A277" s="40" t="s">
        <v>375</v>
      </c>
      <c r="B277" s="40" t="s">
        <v>163</v>
      </c>
      <c r="C277" s="40" t="s">
        <v>87</v>
      </c>
      <c r="D277" s="40" t="s">
        <v>87</v>
      </c>
      <c r="E277" s="40" t="s">
        <v>173</v>
      </c>
      <c r="F277" s="41">
        <v>2012</v>
      </c>
      <c r="G277" s="40">
        <v>-145000</v>
      </c>
      <c r="H277" s="40">
        <v>0</v>
      </c>
      <c r="I277" s="40" t="s">
        <v>591</v>
      </c>
      <c r="J277" s="40"/>
      <c r="K277" s="40" t="s">
        <v>166</v>
      </c>
      <c r="L277" s="42">
        <v>41099</v>
      </c>
      <c r="M277" s="40" t="s">
        <v>167</v>
      </c>
      <c r="N277" s="40" t="s">
        <v>168</v>
      </c>
      <c r="O277" s="40" t="s">
        <v>176</v>
      </c>
      <c r="P277" s="40" t="s">
        <v>97</v>
      </c>
    </row>
    <row r="278" spans="1:16" ht="123.75">
      <c r="A278" s="40" t="s">
        <v>375</v>
      </c>
      <c r="B278" s="40" t="s">
        <v>163</v>
      </c>
      <c r="C278" s="40" t="s">
        <v>92</v>
      </c>
      <c r="D278" s="40" t="s">
        <v>92</v>
      </c>
      <c r="E278" s="40" t="s">
        <v>164</v>
      </c>
      <c r="F278" s="41">
        <v>2013</v>
      </c>
      <c r="G278" s="40">
        <v>-265959</v>
      </c>
      <c r="H278" s="40">
        <v>0</v>
      </c>
      <c r="I278" s="40" t="s">
        <v>594</v>
      </c>
      <c r="J278" s="40"/>
      <c r="K278" s="40" t="s">
        <v>166</v>
      </c>
      <c r="L278" s="42">
        <v>41509</v>
      </c>
      <c r="M278" s="40" t="s">
        <v>167</v>
      </c>
      <c r="N278" s="40" t="s">
        <v>168</v>
      </c>
      <c r="O278" s="40" t="s">
        <v>176</v>
      </c>
      <c r="P278" s="40" t="s">
        <v>97</v>
      </c>
    </row>
    <row r="279" spans="1:16" ht="123.75">
      <c r="A279" s="40" t="s">
        <v>375</v>
      </c>
      <c r="B279" s="40" t="s">
        <v>163</v>
      </c>
      <c r="C279" s="40" t="s">
        <v>92</v>
      </c>
      <c r="D279" s="40" t="s">
        <v>92</v>
      </c>
      <c r="E279" s="40" t="s">
        <v>164</v>
      </c>
      <c r="F279" s="41">
        <v>2013</v>
      </c>
      <c r="G279" s="40">
        <v>-296451</v>
      </c>
      <c r="H279" s="40">
        <v>0</v>
      </c>
      <c r="I279" s="40" t="s">
        <v>593</v>
      </c>
      <c r="J279" s="40"/>
      <c r="K279" s="40" t="s">
        <v>166</v>
      </c>
      <c r="L279" s="42">
        <v>41470</v>
      </c>
      <c r="M279" s="40" t="s">
        <v>167</v>
      </c>
      <c r="N279" s="40" t="s">
        <v>168</v>
      </c>
      <c r="O279" s="40" t="s">
        <v>176</v>
      </c>
      <c r="P279" s="40" t="s">
        <v>97</v>
      </c>
    </row>
    <row r="280" spans="1:16" ht="90">
      <c r="A280" s="40" t="s">
        <v>595</v>
      </c>
      <c r="B280" s="40" t="s">
        <v>193</v>
      </c>
      <c r="C280" s="40" t="s">
        <v>87</v>
      </c>
      <c r="D280" s="40" t="s">
        <v>87</v>
      </c>
      <c r="E280" s="40" t="s">
        <v>202</v>
      </c>
      <c r="F280" s="41">
        <v>2012</v>
      </c>
      <c r="G280" s="40">
        <v>42487</v>
      </c>
      <c r="H280" s="40">
        <v>0</v>
      </c>
      <c r="I280" s="40" t="s">
        <v>530</v>
      </c>
      <c r="J280" s="40" t="s">
        <v>140</v>
      </c>
      <c r="K280" s="40" t="s">
        <v>166</v>
      </c>
      <c r="L280" s="42">
        <v>40988</v>
      </c>
      <c r="M280" s="40" t="s">
        <v>127</v>
      </c>
      <c r="N280" s="40" t="s">
        <v>168</v>
      </c>
      <c r="O280" s="40" t="s">
        <v>169</v>
      </c>
      <c r="P280" s="40" t="s">
        <v>186</v>
      </c>
    </row>
    <row r="281" spans="1:16" ht="101.25">
      <c r="A281" s="40" t="s">
        <v>595</v>
      </c>
      <c r="B281" s="40" t="s">
        <v>193</v>
      </c>
      <c r="C281" s="40" t="s">
        <v>87</v>
      </c>
      <c r="D281" s="40" t="s">
        <v>87</v>
      </c>
      <c r="E281" s="40" t="s">
        <v>205</v>
      </c>
      <c r="F281" s="41">
        <v>2012</v>
      </c>
      <c r="G281" s="40">
        <v>107426</v>
      </c>
      <c r="H281" s="40">
        <v>0</v>
      </c>
      <c r="I281" s="40" t="s">
        <v>232</v>
      </c>
      <c r="J281" s="40" t="s">
        <v>140</v>
      </c>
      <c r="K281" s="40" t="s">
        <v>166</v>
      </c>
      <c r="L281" s="42">
        <v>40988</v>
      </c>
      <c r="M281" s="40" t="s">
        <v>196</v>
      </c>
      <c r="N281" s="40" t="s">
        <v>168</v>
      </c>
      <c r="O281" s="40" t="s">
        <v>169</v>
      </c>
      <c r="P281" s="40" t="s">
        <v>186</v>
      </c>
    </row>
    <row r="282" spans="1:16" ht="101.25">
      <c r="A282" s="40" t="s">
        <v>595</v>
      </c>
      <c r="B282" s="40" t="s">
        <v>193</v>
      </c>
      <c r="C282" s="40" t="s">
        <v>87</v>
      </c>
      <c r="D282" s="40" t="s">
        <v>87</v>
      </c>
      <c r="E282" s="40" t="s">
        <v>194</v>
      </c>
      <c r="F282" s="41">
        <v>2012</v>
      </c>
      <c r="G282" s="40">
        <v>130344</v>
      </c>
      <c r="H282" s="40">
        <v>0</v>
      </c>
      <c r="I282" s="40" t="s">
        <v>233</v>
      </c>
      <c r="J282" s="40" t="s">
        <v>140</v>
      </c>
      <c r="K282" s="40" t="s">
        <v>166</v>
      </c>
      <c r="L282" s="42">
        <v>40988</v>
      </c>
      <c r="M282" s="40" t="s">
        <v>196</v>
      </c>
      <c r="N282" s="40" t="s">
        <v>168</v>
      </c>
      <c r="O282" s="40" t="s">
        <v>169</v>
      </c>
      <c r="P282" s="40" t="s">
        <v>186</v>
      </c>
    </row>
    <row r="283" spans="1:16" ht="90">
      <c r="A283" s="40" t="s">
        <v>595</v>
      </c>
      <c r="B283" s="40" t="s">
        <v>193</v>
      </c>
      <c r="C283" s="40" t="s">
        <v>87</v>
      </c>
      <c r="D283" s="40" t="s">
        <v>87</v>
      </c>
      <c r="E283" s="40" t="s">
        <v>208</v>
      </c>
      <c r="F283" s="41">
        <v>2012</v>
      </c>
      <c r="G283" s="40">
        <v>19743</v>
      </c>
      <c r="H283" s="40">
        <v>0</v>
      </c>
      <c r="I283" s="40" t="s">
        <v>589</v>
      </c>
      <c r="J283" s="40" t="s">
        <v>140</v>
      </c>
      <c r="K283" s="40" t="s">
        <v>166</v>
      </c>
      <c r="L283" s="42">
        <v>40988</v>
      </c>
      <c r="M283" s="40" t="s">
        <v>131</v>
      </c>
      <c r="N283" s="40" t="s">
        <v>168</v>
      </c>
      <c r="O283" s="40" t="s">
        <v>169</v>
      </c>
      <c r="P283" s="40" t="s">
        <v>186</v>
      </c>
    </row>
    <row r="284" spans="1:16" ht="90">
      <c r="A284" s="40" t="s">
        <v>109</v>
      </c>
      <c r="B284" s="40" t="s">
        <v>234</v>
      </c>
      <c r="C284" s="40" t="s">
        <v>87</v>
      </c>
      <c r="D284" s="40"/>
      <c r="E284" s="40"/>
      <c r="F284" s="41">
        <v>2012</v>
      </c>
      <c r="G284" s="40">
        <v>331565</v>
      </c>
      <c r="H284" s="40">
        <v>0</v>
      </c>
      <c r="I284" s="40" t="s">
        <v>596</v>
      </c>
      <c r="J284" s="40">
        <v>250000</v>
      </c>
      <c r="K284" s="40" t="s">
        <v>219</v>
      </c>
      <c r="L284" s="42">
        <v>41299</v>
      </c>
      <c r="M284" s="40" t="s">
        <v>167</v>
      </c>
      <c r="N284" s="40" t="s">
        <v>168</v>
      </c>
      <c r="O284" s="40" t="s">
        <v>169</v>
      </c>
      <c r="P284" s="40" t="s">
        <v>97</v>
      </c>
    </row>
    <row r="285" spans="1:16" ht="112.5">
      <c r="A285" s="40" t="s">
        <v>109</v>
      </c>
      <c r="B285" s="40" t="s">
        <v>234</v>
      </c>
      <c r="C285" s="40" t="s">
        <v>92</v>
      </c>
      <c r="D285" s="40"/>
      <c r="E285" s="40"/>
      <c r="F285" s="41">
        <v>2013</v>
      </c>
      <c r="G285" s="40">
        <v>688705</v>
      </c>
      <c r="H285" s="40">
        <v>0</v>
      </c>
      <c r="I285" s="40" t="s">
        <v>597</v>
      </c>
      <c r="J285" s="40">
        <v>500000</v>
      </c>
      <c r="K285" s="40" t="s">
        <v>219</v>
      </c>
      <c r="L285" s="42">
        <v>41596</v>
      </c>
      <c r="M285" s="40" t="s">
        <v>220</v>
      </c>
      <c r="N285" s="40" t="s">
        <v>168</v>
      </c>
      <c r="O285" s="40" t="s">
        <v>169</v>
      </c>
      <c r="P285" s="40" t="s">
        <v>97</v>
      </c>
    </row>
    <row r="286" spans="1:16" ht="213.75">
      <c r="A286" s="40" t="s">
        <v>109</v>
      </c>
      <c r="B286" s="40" t="s">
        <v>298</v>
      </c>
      <c r="C286" s="40" t="s">
        <v>92</v>
      </c>
      <c r="D286" s="40" t="s">
        <v>92</v>
      </c>
      <c r="E286" s="40" t="s">
        <v>563</v>
      </c>
      <c r="F286" s="41">
        <v>2013</v>
      </c>
      <c r="G286" s="40">
        <v>325945</v>
      </c>
      <c r="H286" s="40">
        <v>0</v>
      </c>
      <c r="I286" s="40" t="s">
        <v>598</v>
      </c>
      <c r="J286" s="40">
        <v>250000</v>
      </c>
      <c r="K286" s="40" t="s">
        <v>219</v>
      </c>
      <c r="L286" s="42">
        <v>41484</v>
      </c>
      <c r="M286" s="40" t="s">
        <v>301</v>
      </c>
      <c r="N286" s="40" t="s">
        <v>168</v>
      </c>
      <c r="O286" s="40" t="s">
        <v>176</v>
      </c>
      <c r="P286" s="40" t="s">
        <v>97</v>
      </c>
    </row>
    <row r="287" spans="1:16" ht="90">
      <c r="A287" s="40" t="s">
        <v>109</v>
      </c>
      <c r="B287" s="40" t="s">
        <v>193</v>
      </c>
      <c r="C287" s="40" t="s">
        <v>92</v>
      </c>
      <c r="D287" s="40" t="s">
        <v>92</v>
      </c>
      <c r="E287" s="40" t="s">
        <v>211</v>
      </c>
      <c r="F287" s="41">
        <v>2013</v>
      </c>
      <c r="G287" s="40">
        <v>66313</v>
      </c>
      <c r="H287" s="40">
        <v>0</v>
      </c>
      <c r="I287" s="40" t="s">
        <v>225</v>
      </c>
      <c r="J287" s="40" t="s">
        <v>140</v>
      </c>
      <c r="K287" s="40" t="s">
        <v>166</v>
      </c>
      <c r="L287" s="42">
        <v>41353</v>
      </c>
      <c r="M287" s="40" t="s">
        <v>125</v>
      </c>
      <c r="N287" s="40" t="s">
        <v>168</v>
      </c>
      <c r="O287" s="40" t="s">
        <v>169</v>
      </c>
      <c r="P287" s="40" t="s">
        <v>186</v>
      </c>
    </row>
    <row r="288" spans="1:16" ht="56.25">
      <c r="A288" s="40" t="s">
        <v>384</v>
      </c>
      <c r="B288" s="40" t="s">
        <v>163</v>
      </c>
      <c r="C288" s="40" t="s">
        <v>87</v>
      </c>
      <c r="D288" s="40" t="s">
        <v>87</v>
      </c>
      <c r="E288" s="40" t="s">
        <v>173</v>
      </c>
      <c r="F288" s="41">
        <v>2012</v>
      </c>
      <c r="G288" s="40">
        <v>-500000</v>
      </c>
      <c r="H288" s="40">
        <v>0</v>
      </c>
      <c r="I288" s="40" t="s">
        <v>599</v>
      </c>
      <c r="J288" s="40"/>
      <c r="K288" s="40" t="s">
        <v>166</v>
      </c>
      <c r="L288" s="42">
        <v>40963</v>
      </c>
      <c r="M288" s="40" t="s">
        <v>167</v>
      </c>
      <c r="N288" s="40" t="s">
        <v>168</v>
      </c>
      <c r="O288" s="40" t="s">
        <v>169</v>
      </c>
      <c r="P288" s="40" t="s">
        <v>97</v>
      </c>
    </row>
    <row r="289" spans="1:16" ht="56.25">
      <c r="A289" s="40" t="s">
        <v>387</v>
      </c>
      <c r="B289" s="40" t="s">
        <v>163</v>
      </c>
      <c r="C289" s="40" t="s">
        <v>87</v>
      </c>
      <c r="D289" s="40" t="s">
        <v>87</v>
      </c>
      <c r="E289" s="40" t="s">
        <v>173</v>
      </c>
      <c r="F289" s="41">
        <v>2012</v>
      </c>
      <c r="G289" s="40">
        <v>-200000</v>
      </c>
      <c r="H289" s="40">
        <v>0</v>
      </c>
      <c r="I289" s="40" t="s">
        <v>600</v>
      </c>
      <c r="J289" s="40"/>
      <c r="K289" s="40" t="s">
        <v>166</v>
      </c>
      <c r="L289" s="42">
        <v>41099</v>
      </c>
      <c r="M289" s="40" t="s">
        <v>167</v>
      </c>
      <c r="N289" s="40" t="s">
        <v>168</v>
      </c>
      <c r="O289" s="40" t="s">
        <v>176</v>
      </c>
      <c r="P289" s="40" t="s">
        <v>97</v>
      </c>
    </row>
    <row r="290" spans="1:16" ht="56.25">
      <c r="A290" s="40" t="s">
        <v>228</v>
      </c>
      <c r="B290" s="40" t="s">
        <v>163</v>
      </c>
      <c r="C290" s="40" t="s">
        <v>87</v>
      </c>
      <c r="D290" s="40" t="s">
        <v>87</v>
      </c>
      <c r="E290" s="40" t="s">
        <v>173</v>
      </c>
      <c r="F290" s="41">
        <v>2012</v>
      </c>
      <c r="G290" s="40">
        <v>-400000</v>
      </c>
      <c r="H290" s="40">
        <v>0</v>
      </c>
      <c r="I290" s="40" t="s">
        <v>601</v>
      </c>
      <c r="J290" s="40"/>
      <c r="K290" s="40" t="s">
        <v>166</v>
      </c>
      <c r="L290" s="42">
        <v>41099</v>
      </c>
      <c r="M290" s="40" t="s">
        <v>167</v>
      </c>
      <c r="N290" s="40" t="s">
        <v>168</v>
      </c>
      <c r="O290" s="40" t="s">
        <v>176</v>
      </c>
      <c r="P290" s="40" t="s">
        <v>97</v>
      </c>
    </row>
    <row r="291" spans="1:16" ht="56.25">
      <c r="A291" s="40" t="s">
        <v>228</v>
      </c>
      <c r="B291" s="40" t="s">
        <v>163</v>
      </c>
      <c r="C291" s="40" t="s">
        <v>92</v>
      </c>
      <c r="D291" s="40" t="s">
        <v>92</v>
      </c>
      <c r="E291" s="40" t="s">
        <v>164</v>
      </c>
      <c r="F291" s="41">
        <v>2013</v>
      </c>
      <c r="G291" s="40">
        <v>-435222</v>
      </c>
      <c r="H291" s="40">
        <v>0</v>
      </c>
      <c r="I291" s="40" t="s">
        <v>602</v>
      </c>
      <c r="J291" s="40"/>
      <c r="K291" s="40" t="s">
        <v>166</v>
      </c>
      <c r="L291" s="42">
        <v>41539</v>
      </c>
      <c r="M291" s="40" t="s">
        <v>167</v>
      </c>
      <c r="N291" s="40" t="s">
        <v>168</v>
      </c>
      <c r="O291" s="40" t="s">
        <v>176</v>
      </c>
      <c r="P291" s="40" t="s">
        <v>97</v>
      </c>
    </row>
    <row r="292" spans="1:16" ht="112.5">
      <c r="A292" s="40" t="s">
        <v>29</v>
      </c>
      <c r="B292" s="40" t="s">
        <v>163</v>
      </c>
      <c r="C292" s="40" t="s">
        <v>92</v>
      </c>
      <c r="D292" s="40" t="s">
        <v>92</v>
      </c>
      <c r="E292" s="40" t="s">
        <v>164</v>
      </c>
      <c r="F292" s="41">
        <v>2013</v>
      </c>
      <c r="G292" s="40">
        <v>1250000</v>
      </c>
      <c r="H292" s="40">
        <v>0</v>
      </c>
      <c r="I292" s="40" t="s">
        <v>603</v>
      </c>
      <c r="J292" s="40">
        <v>1000000</v>
      </c>
      <c r="K292" s="40" t="s">
        <v>219</v>
      </c>
      <c r="L292" s="42">
        <v>41569</v>
      </c>
      <c r="M292" s="40" t="s">
        <v>167</v>
      </c>
      <c r="N292" s="40" t="s">
        <v>168</v>
      </c>
      <c r="O292" s="40" t="s">
        <v>169</v>
      </c>
      <c r="P292" s="40" t="s">
        <v>221</v>
      </c>
    </row>
    <row r="293" spans="1:16" ht="123.75">
      <c r="A293" s="40" t="s">
        <v>29</v>
      </c>
      <c r="B293" s="40" t="s">
        <v>163</v>
      </c>
      <c r="C293" s="40" t="s">
        <v>92</v>
      </c>
      <c r="D293" s="40" t="s">
        <v>92</v>
      </c>
      <c r="E293" s="40" t="s">
        <v>164</v>
      </c>
      <c r="F293" s="41">
        <v>2013</v>
      </c>
      <c r="G293" s="40">
        <v>1377410</v>
      </c>
      <c r="H293" s="40">
        <v>0</v>
      </c>
      <c r="I293" s="40" t="s">
        <v>604</v>
      </c>
      <c r="J293" s="40">
        <v>1000000</v>
      </c>
      <c r="K293" s="40" t="s">
        <v>219</v>
      </c>
      <c r="L293" s="42">
        <v>41603</v>
      </c>
      <c r="M293" s="40" t="s">
        <v>167</v>
      </c>
      <c r="N293" s="40" t="s">
        <v>168</v>
      </c>
      <c r="O293" s="40" t="s">
        <v>176</v>
      </c>
      <c r="P293" s="40" t="s">
        <v>97</v>
      </c>
    </row>
    <row r="294" spans="1:16" ht="90">
      <c r="A294" s="40" t="s">
        <v>24</v>
      </c>
      <c r="B294" s="40" t="s">
        <v>605</v>
      </c>
      <c r="C294" s="40" t="s">
        <v>92</v>
      </c>
      <c r="D294" s="40"/>
      <c r="E294" s="40"/>
      <c r="F294" s="41">
        <v>2013</v>
      </c>
      <c r="G294" s="40">
        <v>842602</v>
      </c>
      <c r="H294" s="40">
        <v>0</v>
      </c>
      <c r="I294" s="40" t="s">
        <v>606</v>
      </c>
      <c r="J294" s="40">
        <v>5000000</v>
      </c>
      <c r="K294" s="40" t="s">
        <v>607</v>
      </c>
      <c r="L294" s="42">
        <v>41517</v>
      </c>
      <c r="M294" s="40" t="s">
        <v>131</v>
      </c>
      <c r="N294" s="40" t="s">
        <v>168</v>
      </c>
      <c r="O294" s="40" t="s">
        <v>169</v>
      </c>
      <c r="P294" s="40" t="s">
        <v>97</v>
      </c>
    </row>
    <row r="295" spans="1:16" ht="67.5">
      <c r="A295" s="40" t="s">
        <v>188</v>
      </c>
      <c r="B295" s="40" t="s">
        <v>163</v>
      </c>
      <c r="C295" s="40" t="s">
        <v>87</v>
      </c>
      <c r="D295" s="40" t="s">
        <v>87</v>
      </c>
      <c r="E295" s="40" t="s">
        <v>173</v>
      </c>
      <c r="F295" s="41">
        <v>2012</v>
      </c>
      <c r="G295" s="40">
        <v>-129669</v>
      </c>
      <c r="H295" s="40">
        <v>0</v>
      </c>
      <c r="I295" s="40" t="s">
        <v>608</v>
      </c>
      <c r="J295" s="40"/>
      <c r="K295" s="40" t="s">
        <v>166</v>
      </c>
      <c r="L295" s="42">
        <v>41222</v>
      </c>
      <c r="M295" s="40" t="s">
        <v>167</v>
      </c>
      <c r="N295" s="40" t="s">
        <v>168</v>
      </c>
      <c r="O295" s="40" t="s">
        <v>176</v>
      </c>
      <c r="P295" s="40" t="s">
        <v>97</v>
      </c>
    </row>
    <row r="296" spans="1:16" ht="67.5">
      <c r="A296" s="40" t="s">
        <v>188</v>
      </c>
      <c r="B296" s="40" t="s">
        <v>163</v>
      </c>
      <c r="C296" s="40" t="s">
        <v>92</v>
      </c>
      <c r="D296" s="40" t="s">
        <v>92</v>
      </c>
      <c r="E296" s="40" t="s">
        <v>164</v>
      </c>
      <c r="F296" s="41">
        <v>2013</v>
      </c>
      <c r="G296" s="40">
        <v>-384339</v>
      </c>
      <c r="H296" s="40">
        <v>0</v>
      </c>
      <c r="I296" s="40" t="s">
        <v>609</v>
      </c>
      <c r="J296" s="40"/>
      <c r="K296" s="40" t="s">
        <v>166</v>
      </c>
      <c r="L296" s="42">
        <v>41299</v>
      </c>
      <c r="M296" s="40" t="s">
        <v>167</v>
      </c>
      <c r="N296" s="40" t="s">
        <v>168</v>
      </c>
      <c r="O296" s="40" t="s">
        <v>176</v>
      </c>
      <c r="P296" s="40" t="s">
        <v>97</v>
      </c>
    </row>
    <row r="297" spans="1:16" ht="67.5">
      <c r="A297" s="40" t="s">
        <v>396</v>
      </c>
      <c r="B297" s="40" t="s">
        <v>163</v>
      </c>
      <c r="C297" s="40" t="s">
        <v>87</v>
      </c>
      <c r="D297" s="40" t="s">
        <v>87</v>
      </c>
      <c r="E297" s="40" t="s">
        <v>173</v>
      </c>
      <c r="F297" s="41">
        <v>2012</v>
      </c>
      <c r="G297" s="40">
        <v>-300000</v>
      </c>
      <c r="H297" s="40">
        <v>0</v>
      </c>
      <c r="I297" s="40" t="s">
        <v>611</v>
      </c>
      <c r="J297" s="40"/>
      <c r="K297" s="40" t="s">
        <v>166</v>
      </c>
      <c r="L297" s="42">
        <v>41099</v>
      </c>
      <c r="M297" s="40" t="s">
        <v>167</v>
      </c>
      <c r="N297" s="40" t="s">
        <v>168</v>
      </c>
      <c r="O297" s="40" t="s">
        <v>176</v>
      </c>
      <c r="P297" s="40" t="s">
        <v>97</v>
      </c>
    </row>
    <row r="298" spans="1:16" ht="67.5">
      <c r="A298" s="40" t="s">
        <v>396</v>
      </c>
      <c r="B298" s="40" t="s">
        <v>163</v>
      </c>
      <c r="C298" s="40" t="s">
        <v>87</v>
      </c>
      <c r="D298" s="40" t="s">
        <v>87</v>
      </c>
      <c r="E298" s="40" t="s">
        <v>173</v>
      </c>
      <c r="F298" s="41">
        <v>2012</v>
      </c>
      <c r="G298" s="40">
        <v>-350000</v>
      </c>
      <c r="H298" s="40">
        <v>0</v>
      </c>
      <c r="I298" s="40" t="s">
        <v>610</v>
      </c>
      <c r="J298" s="40"/>
      <c r="K298" s="40" t="s">
        <v>166</v>
      </c>
      <c r="L298" s="42">
        <v>41015</v>
      </c>
      <c r="M298" s="40" t="s">
        <v>167</v>
      </c>
      <c r="N298" s="40" t="s">
        <v>168</v>
      </c>
      <c r="O298" s="40" t="s">
        <v>169</v>
      </c>
      <c r="P298" s="40" t="s">
        <v>97</v>
      </c>
    </row>
    <row r="299" spans="1:16" ht="157.5">
      <c r="A299" s="40" t="s">
        <v>107</v>
      </c>
      <c r="B299" s="40" t="s">
        <v>372</v>
      </c>
      <c r="C299" s="40" t="s">
        <v>92</v>
      </c>
      <c r="D299" s="40"/>
      <c r="E299" s="40"/>
      <c r="F299" s="41">
        <v>2013</v>
      </c>
      <c r="G299" s="40">
        <v>316786</v>
      </c>
      <c r="H299" s="40">
        <v>0</v>
      </c>
      <c r="I299" s="40" t="s">
        <v>613</v>
      </c>
      <c r="J299" s="40" t="s">
        <v>140</v>
      </c>
      <c r="K299" s="40" t="s">
        <v>166</v>
      </c>
      <c r="L299" s="42">
        <v>41435</v>
      </c>
      <c r="M299" s="40" t="s">
        <v>127</v>
      </c>
      <c r="N299" s="40" t="s">
        <v>168</v>
      </c>
      <c r="O299" s="40" t="s">
        <v>169</v>
      </c>
      <c r="P299" s="40" t="s">
        <v>186</v>
      </c>
    </row>
    <row r="300" spans="1:16" ht="303.75">
      <c r="A300" s="40" t="s">
        <v>107</v>
      </c>
      <c r="B300" s="40" t="s">
        <v>372</v>
      </c>
      <c r="C300" s="40" t="s">
        <v>92</v>
      </c>
      <c r="D300" s="40"/>
      <c r="E300" s="40"/>
      <c r="F300" s="41">
        <v>2013</v>
      </c>
      <c r="G300" s="40">
        <v>119378</v>
      </c>
      <c r="H300" s="40">
        <v>0</v>
      </c>
      <c r="I300" s="40" t="s">
        <v>612</v>
      </c>
      <c r="J300" s="40" t="s">
        <v>140</v>
      </c>
      <c r="K300" s="40" t="s">
        <v>166</v>
      </c>
      <c r="L300" s="42">
        <v>41435</v>
      </c>
      <c r="M300" s="40" t="s">
        <v>231</v>
      </c>
      <c r="N300" s="40" t="s">
        <v>168</v>
      </c>
      <c r="O300" s="40" t="s">
        <v>169</v>
      </c>
      <c r="P300" s="40" t="s">
        <v>186</v>
      </c>
    </row>
    <row r="301" spans="1:16" ht="56.25">
      <c r="A301" s="40" t="s">
        <v>107</v>
      </c>
      <c r="B301" s="40" t="s">
        <v>614</v>
      </c>
      <c r="C301" s="40" t="s">
        <v>87</v>
      </c>
      <c r="D301" s="40"/>
      <c r="E301" s="40"/>
      <c r="F301" s="41">
        <v>2012</v>
      </c>
      <c r="G301" s="40">
        <v>82425</v>
      </c>
      <c r="H301" s="40">
        <v>0</v>
      </c>
      <c r="I301" s="40" t="s">
        <v>617</v>
      </c>
      <c r="J301" s="40">
        <v>82425</v>
      </c>
      <c r="K301" s="40" t="s">
        <v>166</v>
      </c>
      <c r="L301" s="42">
        <v>41209</v>
      </c>
      <c r="M301" s="40" t="s">
        <v>196</v>
      </c>
      <c r="N301" s="40" t="s">
        <v>168</v>
      </c>
      <c r="O301" s="40" t="s">
        <v>169</v>
      </c>
      <c r="P301" s="40" t="s">
        <v>97</v>
      </c>
    </row>
    <row r="302" spans="1:16" ht="56.25">
      <c r="A302" s="40" t="s">
        <v>107</v>
      </c>
      <c r="B302" s="40" t="s">
        <v>614</v>
      </c>
      <c r="C302" s="40" t="s">
        <v>87</v>
      </c>
      <c r="D302" s="40"/>
      <c r="E302" s="40"/>
      <c r="F302" s="41">
        <v>2012</v>
      </c>
      <c r="G302" s="40">
        <v>26181</v>
      </c>
      <c r="H302" s="40">
        <v>0</v>
      </c>
      <c r="I302" s="40" t="s">
        <v>615</v>
      </c>
      <c r="J302" s="40">
        <v>26181</v>
      </c>
      <c r="K302" s="40" t="s">
        <v>166</v>
      </c>
      <c r="L302" s="42">
        <v>40959</v>
      </c>
      <c r="M302" s="40" t="s">
        <v>196</v>
      </c>
      <c r="N302" s="40" t="s">
        <v>168</v>
      </c>
      <c r="O302" s="40" t="s">
        <v>169</v>
      </c>
      <c r="P302" s="40" t="s">
        <v>97</v>
      </c>
    </row>
    <row r="303" spans="1:16" ht="56.25">
      <c r="A303" s="40" t="s">
        <v>107</v>
      </c>
      <c r="B303" s="40" t="s">
        <v>614</v>
      </c>
      <c r="C303" s="40" t="s">
        <v>87</v>
      </c>
      <c r="D303" s="40"/>
      <c r="E303" s="40"/>
      <c r="F303" s="41">
        <v>2012</v>
      </c>
      <c r="G303" s="40">
        <v>20000</v>
      </c>
      <c r="H303" s="40">
        <v>0</v>
      </c>
      <c r="I303" s="40" t="s">
        <v>616</v>
      </c>
      <c r="J303" s="40">
        <v>20000</v>
      </c>
      <c r="K303" s="40" t="s">
        <v>166</v>
      </c>
      <c r="L303" s="42">
        <v>41119</v>
      </c>
      <c r="M303" s="40" t="s">
        <v>196</v>
      </c>
      <c r="N303" s="40" t="s">
        <v>168</v>
      </c>
      <c r="O303" s="40" t="s">
        <v>169</v>
      </c>
      <c r="P303" s="40" t="s">
        <v>97</v>
      </c>
    </row>
    <row r="304" spans="1:16" ht="135">
      <c r="A304" s="40" t="s">
        <v>618</v>
      </c>
      <c r="B304" s="40" t="s">
        <v>319</v>
      </c>
      <c r="C304" s="40" t="s">
        <v>87</v>
      </c>
      <c r="D304" s="40" t="s">
        <v>87</v>
      </c>
      <c r="E304" s="40" t="s">
        <v>619</v>
      </c>
      <c r="F304" s="41">
        <v>2012</v>
      </c>
      <c r="G304" s="40">
        <v>114114</v>
      </c>
      <c r="H304" s="40">
        <v>0</v>
      </c>
      <c r="I304" s="40" t="s">
        <v>620</v>
      </c>
      <c r="J304" s="40" t="s">
        <v>140</v>
      </c>
      <c r="K304" s="40" t="s">
        <v>166</v>
      </c>
      <c r="L304" s="42">
        <v>41227</v>
      </c>
      <c r="M304" s="40" t="s">
        <v>131</v>
      </c>
      <c r="N304" s="40" t="s">
        <v>168</v>
      </c>
      <c r="O304" s="40" t="s">
        <v>169</v>
      </c>
      <c r="P304" s="40" t="s">
        <v>186</v>
      </c>
    </row>
    <row r="305" spans="1:16" ht="90">
      <c r="A305" s="40" t="s">
        <v>621</v>
      </c>
      <c r="B305" s="40" t="s">
        <v>193</v>
      </c>
      <c r="C305" s="40" t="s">
        <v>87</v>
      </c>
      <c r="D305" s="40" t="s">
        <v>87</v>
      </c>
      <c r="E305" s="40" t="s">
        <v>202</v>
      </c>
      <c r="F305" s="41">
        <v>2012</v>
      </c>
      <c r="G305" s="40">
        <v>28052</v>
      </c>
      <c r="H305" s="40">
        <v>0</v>
      </c>
      <c r="I305" s="40" t="s">
        <v>203</v>
      </c>
      <c r="J305" s="40" t="s">
        <v>140</v>
      </c>
      <c r="K305" s="40" t="s">
        <v>166</v>
      </c>
      <c r="L305" s="42">
        <v>41009</v>
      </c>
      <c r="M305" s="40" t="s">
        <v>127</v>
      </c>
      <c r="N305" s="40" t="s">
        <v>168</v>
      </c>
      <c r="O305" s="40" t="s">
        <v>169</v>
      </c>
      <c r="P305" s="40" t="s">
        <v>186</v>
      </c>
    </row>
    <row r="306" spans="1:16" ht="112.5">
      <c r="A306" s="40" t="s">
        <v>621</v>
      </c>
      <c r="B306" s="40" t="s">
        <v>193</v>
      </c>
      <c r="C306" s="40" t="s">
        <v>87</v>
      </c>
      <c r="D306" s="40" t="s">
        <v>87</v>
      </c>
      <c r="E306" s="40" t="s">
        <v>205</v>
      </c>
      <c r="F306" s="41">
        <v>2012</v>
      </c>
      <c r="G306" s="40">
        <v>70930</v>
      </c>
      <c r="H306" s="40">
        <v>0</v>
      </c>
      <c r="I306" s="40" t="s">
        <v>622</v>
      </c>
      <c r="J306" s="40" t="s">
        <v>140</v>
      </c>
      <c r="K306" s="40" t="s">
        <v>166</v>
      </c>
      <c r="L306" s="42">
        <v>41009</v>
      </c>
      <c r="M306" s="40" t="s">
        <v>196</v>
      </c>
      <c r="N306" s="40" t="s">
        <v>168</v>
      </c>
      <c r="O306" s="40" t="s">
        <v>169</v>
      </c>
      <c r="P306" s="40" t="s">
        <v>186</v>
      </c>
    </row>
    <row r="307" spans="1:16" ht="101.25">
      <c r="A307" s="40" t="s">
        <v>621</v>
      </c>
      <c r="B307" s="40" t="s">
        <v>193</v>
      </c>
      <c r="C307" s="40" t="s">
        <v>87</v>
      </c>
      <c r="D307" s="40" t="s">
        <v>87</v>
      </c>
      <c r="E307" s="40" t="s">
        <v>194</v>
      </c>
      <c r="F307" s="41">
        <v>2012</v>
      </c>
      <c r="G307" s="40">
        <v>86061</v>
      </c>
      <c r="H307" s="40">
        <v>0</v>
      </c>
      <c r="I307" s="40" t="s">
        <v>233</v>
      </c>
      <c r="J307" s="40" t="s">
        <v>140</v>
      </c>
      <c r="K307" s="40" t="s">
        <v>166</v>
      </c>
      <c r="L307" s="42">
        <v>41009</v>
      </c>
      <c r="M307" s="40" t="s">
        <v>196</v>
      </c>
      <c r="N307" s="40" t="s">
        <v>168</v>
      </c>
      <c r="O307" s="40" t="s">
        <v>169</v>
      </c>
      <c r="P307" s="40" t="s">
        <v>186</v>
      </c>
    </row>
    <row r="308" spans="1:16" ht="90">
      <c r="A308" s="40" t="s">
        <v>621</v>
      </c>
      <c r="B308" s="40" t="s">
        <v>193</v>
      </c>
      <c r="C308" s="40" t="s">
        <v>87</v>
      </c>
      <c r="D308" s="40" t="s">
        <v>87</v>
      </c>
      <c r="E308" s="40" t="s">
        <v>208</v>
      </c>
      <c r="F308" s="41">
        <v>2012</v>
      </c>
      <c r="G308" s="40">
        <v>13035</v>
      </c>
      <c r="H308" s="40">
        <v>0</v>
      </c>
      <c r="I308" s="40" t="s">
        <v>589</v>
      </c>
      <c r="J308" s="40" t="s">
        <v>140</v>
      </c>
      <c r="K308" s="40" t="s">
        <v>166</v>
      </c>
      <c r="L308" s="42">
        <v>41009</v>
      </c>
      <c r="M308" s="40" t="s">
        <v>131</v>
      </c>
      <c r="N308" s="40" t="s">
        <v>168</v>
      </c>
      <c r="O308" s="40" t="s">
        <v>169</v>
      </c>
      <c r="P308" s="40" t="s">
        <v>186</v>
      </c>
    </row>
    <row r="309" spans="1:16" ht="56.25">
      <c r="A309" s="40" t="s">
        <v>401</v>
      </c>
      <c r="B309" s="40" t="s">
        <v>163</v>
      </c>
      <c r="C309" s="40" t="s">
        <v>92</v>
      </c>
      <c r="D309" s="40" t="s">
        <v>92</v>
      </c>
      <c r="E309" s="40" t="s">
        <v>164</v>
      </c>
      <c r="F309" s="41">
        <v>2013</v>
      </c>
      <c r="G309" s="40">
        <v>-494999</v>
      </c>
      <c r="H309" s="40">
        <v>0</v>
      </c>
      <c r="I309" s="40" t="s">
        <v>623</v>
      </c>
      <c r="J309" s="40"/>
      <c r="K309" s="40" t="s">
        <v>166</v>
      </c>
      <c r="L309" s="42">
        <v>41515</v>
      </c>
      <c r="M309" s="40" t="s">
        <v>167</v>
      </c>
      <c r="N309" s="40" t="s">
        <v>168</v>
      </c>
      <c r="O309" s="40" t="s">
        <v>176</v>
      </c>
      <c r="P309" s="40" t="s">
        <v>97</v>
      </c>
    </row>
    <row r="310" spans="1:16" ht="56.25">
      <c r="A310" s="40" t="s">
        <v>404</v>
      </c>
      <c r="B310" s="40" t="s">
        <v>163</v>
      </c>
      <c r="C310" s="40" t="s">
        <v>92</v>
      </c>
      <c r="D310" s="40" t="s">
        <v>92</v>
      </c>
      <c r="E310" s="40" t="s">
        <v>164</v>
      </c>
      <c r="F310" s="41">
        <v>2013</v>
      </c>
      <c r="G310" s="40">
        <v>-380059</v>
      </c>
      <c r="H310" s="40">
        <v>0</v>
      </c>
      <c r="I310" s="40" t="s">
        <v>625</v>
      </c>
      <c r="J310" s="40"/>
      <c r="K310" s="40" t="s">
        <v>166</v>
      </c>
      <c r="L310" s="42">
        <v>41558</v>
      </c>
      <c r="M310" s="40" t="s">
        <v>167</v>
      </c>
      <c r="N310" s="40" t="s">
        <v>168</v>
      </c>
      <c r="O310" s="40" t="s">
        <v>176</v>
      </c>
      <c r="P310" s="40" t="s">
        <v>97</v>
      </c>
    </row>
    <row r="311" spans="1:16" ht="56.25">
      <c r="A311" s="40" t="s">
        <v>404</v>
      </c>
      <c r="B311" s="40" t="s">
        <v>163</v>
      </c>
      <c r="C311" s="40" t="s">
        <v>92</v>
      </c>
      <c r="D311" s="40" t="s">
        <v>92</v>
      </c>
      <c r="E311" s="40" t="s">
        <v>164</v>
      </c>
      <c r="F311" s="41">
        <v>2013</v>
      </c>
      <c r="G311" s="40">
        <v>-137815</v>
      </c>
      <c r="H311" s="40">
        <v>0</v>
      </c>
      <c r="I311" s="40" t="s">
        <v>624</v>
      </c>
      <c r="J311" s="40"/>
      <c r="K311" s="40" t="s">
        <v>166</v>
      </c>
      <c r="L311" s="42">
        <v>41558</v>
      </c>
      <c r="M311" s="40" t="s">
        <v>167</v>
      </c>
      <c r="N311" s="40" t="s">
        <v>168</v>
      </c>
      <c r="O311" s="40" t="s">
        <v>176</v>
      </c>
      <c r="P311" s="40" t="s">
        <v>97</v>
      </c>
    </row>
    <row r="312" spans="1:16" ht="202.5">
      <c r="A312" s="40" t="s">
        <v>33</v>
      </c>
      <c r="B312" s="40" t="s">
        <v>319</v>
      </c>
      <c r="C312" s="40" t="s">
        <v>87</v>
      </c>
      <c r="D312" s="40" t="s">
        <v>87</v>
      </c>
      <c r="E312" s="40" t="s">
        <v>320</v>
      </c>
      <c r="F312" s="41">
        <v>2012</v>
      </c>
      <c r="G312" s="40">
        <v>655308</v>
      </c>
      <c r="H312" s="40">
        <v>0</v>
      </c>
      <c r="I312" s="40" t="s">
        <v>626</v>
      </c>
      <c r="J312" s="40">
        <v>500000</v>
      </c>
      <c r="K312" s="40" t="s">
        <v>219</v>
      </c>
      <c r="L312" s="42">
        <v>41227</v>
      </c>
      <c r="M312" s="40" t="s">
        <v>131</v>
      </c>
      <c r="N312" s="40" t="s">
        <v>168</v>
      </c>
      <c r="O312" s="40" t="s">
        <v>169</v>
      </c>
      <c r="P312" s="40" t="s">
        <v>186</v>
      </c>
    </row>
    <row r="313" spans="1:16" ht="90">
      <c r="A313" s="40" t="s">
        <v>22</v>
      </c>
      <c r="B313" s="40" t="s">
        <v>627</v>
      </c>
      <c r="C313" s="40" t="s">
        <v>92</v>
      </c>
      <c r="D313" s="40"/>
      <c r="E313" s="40"/>
      <c r="F313" s="41">
        <v>2013</v>
      </c>
      <c r="G313" s="40">
        <v>467654</v>
      </c>
      <c r="H313" s="40">
        <v>0</v>
      </c>
      <c r="I313" s="40" t="s">
        <v>628</v>
      </c>
      <c r="J313" s="40">
        <v>3000000</v>
      </c>
      <c r="K313" s="40" t="s">
        <v>629</v>
      </c>
      <c r="L313" s="42">
        <v>41556</v>
      </c>
      <c r="M313" s="40" t="s">
        <v>167</v>
      </c>
      <c r="N313" s="40" t="s">
        <v>168</v>
      </c>
      <c r="O313" s="40" t="s">
        <v>176</v>
      </c>
      <c r="P313" s="40" t="s">
        <v>97</v>
      </c>
    </row>
    <row r="314" spans="1:16" ht="123.75">
      <c r="A314" s="40" t="s">
        <v>22</v>
      </c>
      <c r="B314" s="40" t="s">
        <v>527</v>
      </c>
      <c r="C314" s="40" t="s">
        <v>92</v>
      </c>
      <c r="D314" s="40"/>
      <c r="E314" s="40"/>
      <c r="F314" s="41">
        <v>2013</v>
      </c>
      <c r="G314" s="40">
        <v>467654</v>
      </c>
      <c r="H314" s="40">
        <v>0</v>
      </c>
      <c r="I314" s="40" t="s">
        <v>630</v>
      </c>
      <c r="J314" s="40">
        <v>3000000</v>
      </c>
      <c r="K314" s="40" t="s">
        <v>629</v>
      </c>
      <c r="L314" s="42">
        <v>41556</v>
      </c>
      <c r="M314" s="40" t="s">
        <v>167</v>
      </c>
      <c r="N314" s="40" t="s">
        <v>168</v>
      </c>
      <c r="O314" s="40" t="s">
        <v>169</v>
      </c>
      <c r="P314" s="40" t="s">
        <v>186</v>
      </c>
    </row>
    <row r="315" spans="1:16" ht="157.5">
      <c r="A315" s="40" t="s">
        <v>22</v>
      </c>
      <c r="B315" s="40" t="s">
        <v>163</v>
      </c>
      <c r="C315" s="40" t="s">
        <v>87</v>
      </c>
      <c r="D315" s="40" t="s">
        <v>87</v>
      </c>
      <c r="E315" s="40" t="s">
        <v>173</v>
      </c>
      <c r="F315" s="41">
        <v>2012</v>
      </c>
      <c r="G315" s="40">
        <v>1431875</v>
      </c>
      <c r="H315" s="40">
        <v>0</v>
      </c>
      <c r="I315" s="40" t="s">
        <v>174</v>
      </c>
      <c r="J315" s="40">
        <v>1123646</v>
      </c>
      <c r="K315" s="40" t="s">
        <v>219</v>
      </c>
      <c r="L315" s="42">
        <v>41040</v>
      </c>
      <c r="M315" s="40" t="s">
        <v>167</v>
      </c>
      <c r="N315" s="40" t="s">
        <v>168</v>
      </c>
      <c r="O315" s="40" t="s">
        <v>169</v>
      </c>
      <c r="P315" s="40" t="s">
        <v>97</v>
      </c>
    </row>
    <row r="316" spans="1:16" ht="157.5">
      <c r="A316" s="40" t="s">
        <v>22</v>
      </c>
      <c r="B316" s="40" t="s">
        <v>163</v>
      </c>
      <c r="C316" s="40" t="s">
        <v>87</v>
      </c>
      <c r="D316" s="40" t="s">
        <v>87</v>
      </c>
      <c r="E316" s="40" t="s">
        <v>173</v>
      </c>
      <c r="F316" s="41">
        <v>2012</v>
      </c>
      <c r="G316" s="40">
        <v>1486775</v>
      </c>
      <c r="H316" s="40">
        <v>0</v>
      </c>
      <c r="I316" s="40" t="s">
        <v>174</v>
      </c>
      <c r="J316" s="40">
        <v>1123646</v>
      </c>
      <c r="K316" s="40" t="s">
        <v>219</v>
      </c>
      <c r="L316" s="42">
        <v>41253</v>
      </c>
      <c r="M316" s="40" t="s">
        <v>167</v>
      </c>
      <c r="N316" s="40" t="s">
        <v>168</v>
      </c>
      <c r="O316" s="40" t="s">
        <v>169</v>
      </c>
      <c r="P316" s="40" t="s">
        <v>97</v>
      </c>
    </row>
    <row r="317" spans="1:16" ht="45">
      <c r="A317" s="40" t="s">
        <v>22</v>
      </c>
      <c r="B317" s="40" t="s">
        <v>163</v>
      </c>
      <c r="C317" s="40" t="s">
        <v>92</v>
      </c>
      <c r="D317" s="40" t="s">
        <v>92</v>
      </c>
      <c r="E317" s="40" t="s">
        <v>164</v>
      </c>
      <c r="F317" s="41">
        <v>2013</v>
      </c>
      <c r="G317" s="40">
        <v>2978600</v>
      </c>
      <c r="H317" s="40">
        <v>0</v>
      </c>
      <c r="I317" s="40" t="s">
        <v>551</v>
      </c>
      <c r="J317" s="40">
        <v>20000000</v>
      </c>
      <c r="K317" s="40" t="s">
        <v>629</v>
      </c>
      <c r="L317" s="42">
        <v>41376</v>
      </c>
      <c r="M317" s="40" t="s">
        <v>167</v>
      </c>
      <c r="N317" s="40" t="s">
        <v>168</v>
      </c>
      <c r="O317" s="40" t="s">
        <v>169</v>
      </c>
      <c r="P317" s="40" t="s">
        <v>221</v>
      </c>
    </row>
    <row r="318" spans="1:16" ht="45">
      <c r="A318" s="40" t="s">
        <v>22</v>
      </c>
      <c r="B318" s="40" t="s">
        <v>163</v>
      </c>
      <c r="C318" s="40" t="s">
        <v>92</v>
      </c>
      <c r="D318" s="40" t="s">
        <v>92</v>
      </c>
      <c r="E318" s="40" t="s">
        <v>164</v>
      </c>
      <c r="F318" s="41">
        <v>2013</v>
      </c>
      <c r="G318" s="40">
        <v>1568381</v>
      </c>
      <c r="H318" s="40">
        <v>0</v>
      </c>
      <c r="I318" s="40" t="s">
        <v>551</v>
      </c>
      <c r="J318" s="40">
        <v>10000000</v>
      </c>
      <c r="K318" s="40" t="s">
        <v>629</v>
      </c>
      <c r="L318" s="42">
        <v>41593</v>
      </c>
      <c r="M318" s="40" t="s">
        <v>167</v>
      </c>
      <c r="N318" s="40" t="s">
        <v>168</v>
      </c>
      <c r="O318" s="40" t="s">
        <v>176</v>
      </c>
      <c r="P318" s="40" t="s">
        <v>97</v>
      </c>
    </row>
    <row r="319" spans="1:16" ht="360">
      <c r="A319" s="40" t="s">
        <v>22</v>
      </c>
      <c r="B319" s="40" t="s">
        <v>350</v>
      </c>
      <c r="C319" s="40" t="s">
        <v>87</v>
      </c>
      <c r="D319" s="40" t="s">
        <v>87</v>
      </c>
      <c r="E319" s="40" t="s">
        <v>351</v>
      </c>
      <c r="F319" s="41">
        <v>2012</v>
      </c>
      <c r="G319" s="40">
        <v>243748</v>
      </c>
      <c r="H319" s="40">
        <v>0</v>
      </c>
      <c r="I319" s="40" t="s">
        <v>631</v>
      </c>
      <c r="J319" s="40">
        <v>183542</v>
      </c>
      <c r="K319" s="40" t="s">
        <v>219</v>
      </c>
      <c r="L319" s="42">
        <v>41023</v>
      </c>
      <c r="M319" s="40" t="s">
        <v>185</v>
      </c>
      <c r="N319" s="40" t="s">
        <v>168</v>
      </c>
      <c r="O319" s="40" t="s">
        <v>176</v>
      </c>
      <c r="P319" s="40" t="s">
        <v>97</v>
      </c>
    </row>
    <row r="320" spans="1:16" ht="67.5">
      <c r="A320" s="40" t="s">
        <v>22</v>
      </c>
      <c r="B320" s="40" t="s">
        <v>350</v>
      </c>
      <c r="C320" s="40" t="s">
        <v>87</v>
      </c>
      <c r="D320" s="40" t="s">
        <v>87</v>
      </c>
      <c r="E320" s="40" t="s">
        <v>632</v>
      </c>
      <c r="F320" s="41">
        <v>2012</v>
      </c>
      <c r="G320" s="40">
        <v>205723</v>
      </c>
      <c r="H320" s="40">
        <v>0</v>
      </c>
      <c r="I320" s="40" t="s">
        <v>633</v>
      </c>
      <c r="J320" s="40">
        <v>154909</v>
      </c>
      <c r="K320" s="40" t="s">
        <v>219</v>
      </c>
      <c r="L320" s="42">
        <v>41023</v>
      </c>
      <c r="M320" s="40" t="s">
        <v>127</v>
      </c>
      <c r="N320" s="40" t="s">
        <v>168</v>
      </c>
      <c r="O320" s="40" t="s">
        <v>176</v>
      </c>
      <c r="P320" s="40" t="s">
        <v>97</v>
      </c>
    </row>
    <row r="321" spans="1:16" ht="270">
      <c r="A321" s="40" t="s">
        <v>22</v>
      </c>
      <c r="B321" s="40" t="s">
        <v>350</v>
      </c>
      <c r="C321" s="40" t="s">
        <v>87</v>
      </c>
      <c r="D321" s="40" t="s">
        <v>87</v>
      </c>
      <c r="E321" s="40" t="s">
        <v>634</v>
      </c>
      <c r="F321" s="41">
        <v>2012</v>
      </c>
      <c r="G321" s="40">
        <v>311633</v>
      </c>
      <c r="H321" s="40">
        <v>0</v>
      </c>
      <c r="I321" s="40" t="s">
        <v>635</v>
      </c>
      <c r="J321" s="40">
        <v>234660</v>
      </c>
      <c r="K321" s="40" t="s">
        <v>219</v>
      </c>
      <c r="L321" s="42">
        <v>41023</v>
      </c>
      <c r="M321" s="40" t="s">
        <v>231</v>
      </c>
      <c r="N321" s="40" t="s">
        <v>168</v>
      </c>
      <c r="O321" s="40" t="s">
        <v>176</v>
      </c>
      <c r="P321" s="40" t="s">
        <v>97</v>
      </c>
    </row>
    <row r="322" spans="1:16" ht="382.5">
      <c r="A322" s="40" t="s">
        <v>22</v>
      </c>
      <c r="B322" s="40" t="s">
        <v>350</v>
      </c>
      <c r="C322" s="40" t="s">
        <v>87</v>
      </c>
      <c r="D322" s="40" t="s">
        <v>87</v>
      </c>
      <c r="E322" s="40" t="s">
        <v>636</v>
      </c>
      <c r="F322" s="41">
        <v>2012</v>
      </c>
      <c r="G322" s="40">
        <v>104519</v>
      </c>
      <c r="H322" s="40">
        <v>0</v>
      </c>
      <c r="I322" s="40" t="s">
        <v>637</v>
      </c>
      <c r="J322" s="40">
        <v>78703</v>
      </c>
      <c r="K322" s="40" t="s">
        <v>219</v>
      </c>
      <c r="L322" s="42">
        <v>41023</v>
      </c>
      <c r="M322" s="40" t="s">
        <v>220</v>
      </c>
      <c r="N322" s="40" t="s">
        <v>168</v>
      </c>
      <c r="O322" s="40" t="s">
        <v>176</v>
      </c>
      <c r="P322" s="40" t="s">
        <v>97</v>
      </c>
    </row>
    <row r="323" spans="1:16" ht="247.5">
      <c r="A323" s="40" t="s">
        <v>22</v>
      </c>
      <c r="B323" s="40" t="s">
        <v>350</v>
      </c>
      <c r="C323" s="40" t="s">
        <v>87</v>
      </c>
      <c r="D323" s="40" t="s">
        <v>87</v>
      </c>
      <c r="E323" s="40" t="s">
        <v>355</v>
      </c>
      <c r="F323" s="41">
        <v>2012</v>
      </c>
      <c r="G323" s="40">
        <v>104324</v>
      </c>
      <c r="H323" s="40">
        <v>0</v>
      </c>
      <c r="I323" s="40" t="s">
        <v>638</v>
      </c>
      <c r="J323" s="40">
        <v>78556</v>
      </c>
      <c r="K323" s="40" t="s">
        <v>219</v>
      </c>
      <c r="L323" s="42">
        <v>41023</v>
      </c>
      <c r="M323" s="40" t="s">
        <v>251</v>
      </c>
      <c r="N323" s="40" t="s">
        <v>168</v>
      </c>
      <c r="O323" s="40" t="s">
        <v>176</v>
      </c>
      <c r="P323" s="40" t="s">
        <v>97</v>
      </c>
    </row>
    <row r="324" spans="1:16" ht="45">
      <c r="A324" s="40" t="s">
        <v>22</v>
      </c>
      <c r="B324" s="40" t="s">
        <v>350</v>
      </c>
      <c r="C324" s="40" t="s">
        <v>92</v>
      </c>
      <c r="D324" s="40" t="s">
        <v>92</v>
      </c>
      <c r="E324" s="40" t="s">
        <v>472</v>
      </c>
      <c r="F324" s="41">
        <v>2013</v>
      </c>
      <c r="G324" s="40">
        <v>132626</v>
      </c>
      <c r="H324" s="40">
        <v>0</v>
      </c>
      <c r="I324" s="40" t="s">
        <v>639</v>
      </c>
      <c r="J324" s="40">
        <v>100000</v>
      </c>
      <c r="K324" s="40" t="s">
        <v>219</v>
      </c>
      <c r="L324" s="42">
        <v>41282</v>
      </c>
      <c r="M324" s="40" t="s">
        <v>127</v>
      </c>
      <c r="N324" s="40" t="s">
        <v>168</v>
      </c>
      <c r="O324" s="40" t="s">
        <v>176</v>
      </c>
      <c r="P324" s="40" t="s">
        <v>97</v>
      </c>
    </row>
    <row r="325" spans="1:16" ht="168.75">
      <c r="A325" s="40" t="s">
        <v>22</v>
      </c>
      <c r="B325" s="40" t="s">
        <v>350</v>
      </c>
      <c r="C325" s="40" t="s">
        <v>92</v>
      </c>
      <c r="D325" s="40" t="s">
        <v>92</v>
      </c>
      <c r="E325" s="40" t="s">
        <v>357</v>
      </c>
      <c r="F325" s="41">
        <v>2013</v>
      </c>
      <c r="G325" s="40">
        <v>1071319</v>
      </c>
      <c r="H325" s="40">
        <v>0</v>
      </c>
      <c r="I325" s="40" t="s">
        <v>358</v>
      </c>
      <c r="J325" s="40">
        <v>7000000</v>
      </c>
      <c r="K325" s="40" t="s">
        <v>629</v>
      </c>
      <c r="L325" s="42">
        <v>41424</v>
      </c>
      <c r="M325" s="40" t="s">
        <v>220</v>
      </c>
      <c r="N325" s="40" t="s">
        <v>168</v>
      </c>
      <c r="O325" s="40" t="s">
        <v>176</v>
      </c>
      <c r="P325" s="40" t="s">
        <v>97</v>
      </c>
    </row>
    <row r="326" spans="1:16" ht="168.75">
      <c r="A326" s="40" t="s">
        <v>22</v>
      </c>
      <c r="B326" s="40" t="s">
        <v>234</v>
      </c>
      <c r="C326" s="40" t="s">
        <v>87</v>
      </c>
      <c r="D326" s="40"/>
      <c r="E326" s="40"/>
      <c r="F326" s="41">
        <v>2012</v>
      </c>
      <c r="G326" s="40">
        <v>1190619</v>
      </c>
      <c r="H326" s="40">
        <v>0</v>
      </c>
      <c r="I326" s="40" t="s">
        <v>640</v>
      </c>
      <c r="J326" s="40">
        <v>898917</v>
      </c>
      <c r="K326" s="40" t="s">
        <v>219</v>
      </c>
      <c r="L326" s="42">
        <v>41050</v>
      </c>
      <c r="M326" s="40" t="s">
        <v>167</v>
      </c>
      <c r="N326" s="40" t="s">
        <v>168</v>
      </c>
      <c r="O326" s="40" t="s">
        <v>176</v>
      </c>
      <c r="P326" s="40" t="s">
        <v>97</v>
      </c>
    </row>
    <row r="327" spans="1:16" ht="90">
      <c r="A327" s="40" t="s">
        <v>22</v>
      </c>
      <c r="B327" s="40" t="s">
        <v>234</v>
      </c>
      <c r="C327" s="40" t="s">
        <v>92</v>
      </c>
      <c r="D327" s="40"/>
      <c r="E327" s="40"/>
      <c r="F327" s="41">
        <v>2013</v>
      </c>
      <c r="G327" s="40">
        <v>1229823</v>
      </c>
      <c r="H327" s="40">
        <v>0</v>
      </c>
      <c r="I327" s="40" t="s">
        <v>642</v>
      </c>
      <c r="J327" s="40">
        <v>8000000</v>
      </c>
      <c r="K327" s="40" t="s">
        <v>629</v>
      </c>
      <c r="L327" s="42">
        <v>41389</v>
      </c>
      <c r="M327" s="40" t="s">
        <v>167</v>
      </c>
      <c r="N327" s="40" t="s">
        <v>168</v>
      </c>
      <c r="O327" s="40" t="s">
        <v>176</v>
      </c>
      <c r="P327" s="40" t="s">
        <v>97</v>
      </c>
    </row>
    <row r="328" spans="1:16" ht="90">
      <c r="A328" s="40" t="s">
        <v>22</v>
      </c>
      <c r="B328" s="40" t="s">
        <v>234</v>
      </c>
      <c r="C328" s="40" t="s">
        <v>92</v>
      </c>
      <c r="D328" s="40"/>
      <c r="E328" s="40"/>
      <c r="F328" s="41">
        <v>2013</v>
      </c>
      <c r="G328" s="40">
        <v>303628</v>
      </c>
      <c r="H328" s="40">
        <v>0</v>
      </c>
      <c r="I328" s="40" t="s">
        <v>641</v>
      </c>
      <c r="J328" s="40">
        <v>2000000</v>
      </c>
      <c r="K328" s="40" t="s">
        <v>629</v>
      </c>
      <c r="L328" s="42">
        <v>41526</v>
      </c>
      <c r="M328" s="40" t="s">
        <v>220</v>
      </c>
      <c r="N328" s="40" t="s">
        <v>168</v>
      </c>
      <c r="O328" s="40" t="s">
        <v>176</v>
      </c>
      <c r="P328" s="40" t="s">
        <v>97</v>
      </c>
    </row>
    <row r="329" spans="1:16" ht="360">
      <c r="A329" s="40" t="s">
        <v>22</v>
      </c>
      <c r="B329" s="40" t="s">
        <v>482</v>
      </c>
      <c r="C329" s="40" t="s">
        <v>92</v>
      </c>
      <c r="D329" s="40"/>
      <c r="E329" s="40"/>
      <c r="F329" s="41">
        <v>2013</v>
      </c>
      <c r="G329" s="40">
        <v>1032336</v>
      </c>
      <c r="H329" s="40">
        <v>0</v>
      </c>
      <c r="I329" s="40" t="s">
        <v>643</v>
      </c>
      <c r="J329" s="40">
        <v>6800000</v>
      </c>
      <c r="K329" s="40" t="s">
        <v>629</v>
      </c>
      <c r="L329" s="42">
        <v>41452</v>
      </c>
      <c r="M329" s="40" t="s">
        <v>220</v>
      </c>
      <c r="N329" s="40" t="s">
        <v>168</v>
      </c>
      <c r="O329" s="40" t="s">
        <v>176</v>
      </c>
      <c r="P329" s="40" t="s">
        <v>97</v>
      </c>
    </row>
    <row r="330" spans="1:16" ht="78.75">
      <c r="A330" s="40" t="s">
        <v>22</v>
      </c>
      <c r="B330" s="40" t="s">
        <v>242</v>
      </c>
      <c r="C330" s="40" t="s">
        <v>87</v>
      </c>
      <c r="D330" s="40"/>
      <c r="E330" s="40"/>
      <c r="F330" s="41">
        <v>2012</v>
      </c>
      <c r="G330" s="40">
        <v>707614</v>
      </c>
      <c r="H330" s="40">
        <v>0</v>
      </c>
      <c r="I330" s="40" t="s">
        <v>644</v>
      </c>
      <c r="J330" s="40">
        <v>5000000</v>
      </c>
      <c r="K330" s="40" t="s">
        <v>629</v>
      </c>
      <c r="L330" s="42">
        <v>41093</v>
      </c>
      <c r="M330" s="40" t="s">
        <v>131</v>
      </c>
      <c r="N330" s="40" t="s">
        <v>168</v>
      </c>
      <c r="O330" s="40" t="s">
        <v>169</v>
      </c>
      <c r="P330" s="40" t="s">
        <v>186</v>
      </c>
    </row>
    <row r="331" spans="1:16" ht="67.5">
      <c r="A331" s="40" t="s">
        <v>22</v>
      </c>
      <c r="B331" s="40" t="s">
        <v>242</v>
      </c>
      <c r="C331" s="40" t="s">
        <v>87</v>
      </c>
      <c r="D331" s="40"/>
      <c r="E331" s="40"/>
      <c r="F331" s="41">
        <v>2012</v>
      </c>
      <c r="G331" s="40">
        <v>707614</v>
      </c>
      <c r="H331" s="40">
        <v>0</v>
      </c>
      <c r="I331" s="40" t="s">
        <v>645</v>
      </c>
      <c r="J331" s="40">
        <v>5000000</v>
      </c>
      <c r="K331" s="40" t="s">
        <v>629</v>
      </c>
      <c r="L331" s="42">
        <v>41093</v>
      </c>
      <c r="M331" s="40" t="s">
        <v>131</v>
      </c>
      <c r="N331" s="40" t="s">
        <v>168</v>
      </c>
      <c r="O331" s="40" t="s">
        <v>169</v>
      </c>
      <c r="P331" s="40" t="s">
        <v>186</v>
      </c>
    </row>
    <row r="332" spans="1:16" ht="56.25">
      <c r="A332" s="40" t="s">
        <v>22</v>
      </c>
      <c r="B332" s="40" t="s">
        <v>242</v>
      </c>
      <c r="C332" s="40" t="s">
        <v>92</v>
      </c>
      <c r="D332" s="40"/>
      <c r="E332" s="40"/>
      <c r="F332" s="41">
        <v>2013</v>
      </c>
      <c r="G332" s="40">
        <v>1518142</v>
      </c>
      <c r="H332" s="40">
        <v>0</v>
      </c>
      <c r="I332" s="40" t="s">
        <v>646</v>
      </c>
      <c r="J332" s="40">
        <v>10000000</v>
      </c>
      <c r="K332" s="40" t="s">
        <v>629</v>
      </c>
      <c r="L332" s="42">
        <v>41438</v>
      </c>
      <c r="M332" s="40" t="s">
        <v>131</v>
      </c>
      <c r="N332" s="40" t="s">
        <v>168</v>
      </c>
      <c r="O332" s="40" t="s">
        <v>176</v>
      </c>
      <c r="P332" s="40" t="s">
        <v>97</v>
      </c>
    </row>
    <row r="333" spans="1:16" ht="180">
      <c r="A333" s="40" t="s">
        <v>22</v>
      </c>
      <c r="B333" s="40" t="s">
        <v>401</v>
      </c>
      <c r="C333" s="40" t="s">
        <v>92</v>
      </c>
      <c r="D333" s="40" t="s">
        <v>92</v>
      </c>
      <c r="E333" s="40" t="s">
        <v>402</v>
      </c>
      <c r="F333" s="41">
        <v>2013</v>
      </c>
      <c r="G333" s="40">
        <v>298418</v>
      </c>
      <c r="H333" s="40">
        <v>0</v>
      </c>
      <c r="I333" s="40" t="s">
        <v>403</v>
      </c>
      <c r="J333" s="40">
        <v>2000000</v>
      </c>
      <c r="K333" s="40" t="s">
        <v>629</v>
      </c>
      <c r="L333" s="42">
        <v>41467</v>
      </c>
      <c r="M333" s="40" t="s">
        <v>220</v>
      </c>
      <c r="N333" s="40" t="s">
        <v>168</v>
      </c>
      <c r="O333" s="40" t="s">
        <v>176</v>
      </c>
      <c r="P333" s="40" t="s">
        <v>97</v>
      </c>
    </row>
    <row r="334" spans="1:16" ht="78.75">
      <c r="A334" s="40" t="s">
        <v>22</v>
      </c>
      <c r="B334" s="40" t="s">
        <v>647</v>
      </c>
      <c r="C334" s="40" t="s">
        <v>87</v>
      </c>
      <c r="D334" s="40"/>
      <c r="E334" s="40"/>
      <c r="F334" s="41">
        <v>2012</v>
      </c>
      <c r="G334" s="40">
        <v>631010</v>
      </c>
      <c r="H334" s="40">
        <v>0</v>
      </c>
      <c r="I334" s="40" t="s">
        <v>648</v>
      </c>
      <c r="J334" s="40">
        <v>4200000</v>
      </c>
      <c r="K334" s="40" t="s">
        <v>629</v>
      </c>
      <c r="L334" s="42">
        <v>41261</v>
      </c>
      <c r="M334" s="40" t="s">
        <v>125</v>
      </c>
      <c r="N334" s="40" t="s">
        <v>168</v>
      </c>
      <c r="O334" s="40" t="s">
        <v>176</v>
      </c>
      <c r="P334" s="40" t="s">
        <v>97</v>
      </c>
    </row>
    <row r="335" spans="1:16" ht="90">
      <c r="A335" s="40" t="s">
        <v>22</v>
      </c>
      <c r="B335" s="40" t="s">
        <v>647</v>
      </c>
      <c r="C335" s="40" t="s">
        <v>87</v>
      </c>
      <c r="D335" s="40" t="s">
        <v>87</v>
      </c>
      <c r="E335" s="40" t="s">
        <v>649</v>
      </c>
      <c r="F335" s="41">
        <v>2012</v>
      </c>
      <c r="G335" s="40">
        <v>234953</v>
      </c>
      <c r="H335" s="40">
        <v>0</v>
      </c>
      <c r="I335" s="40" t="s">
        <v>650</v>
      </c>
      <c r="J335" s="40">
        <v>181854</v>
      </c>
      <c r="K335" s="40" t="s">
        <v>219</v>
      </c>
      <c r="L335" s="42">
        <v>40919</v>
      </c>
      <c r="M335" s="40" t="s">
        <v>125</v>
      </c>
      <c r="N335" s="40" t="s">
        <v>168</v>
      </c>
      <c r="O335" s="40" t="s">
        <v>176</v>
      </c>
      <c r="P335" s="40" t="s">
        <v>97</v>
      </c>
    </row>
    <row r="336" spans="1:16" ht="90">
      <c r="A336" s="40" t="s">
        <v>22</v>
      </c>
      <c r="B336" s="40" t="s">
        <v>647</v>
      </c>
      <c r="C336" s="40" t="s">
        <v>92</v>
      </c>
      <c r="D336" s="40"/>
      <c r="E336" s="40"/>
      <c r="F336" s="41">
        <v>2013</v>
      </c>
      <c r="G336" s="40">
        <v>121590</v>
      </c>
      <c r="H336" s="40">
        <v>0</v>
      </c>
      <c r="I336" s="40" t="s">
        <v>651</v>
      </c>
      <c r="J336" s="40">
        <v>780000</v>
      </c>
      <c r="K336" s="40" t="s">
        <v>629</v>
      </c>
      <c r="L336" s="42">
        <v>41549</v>
      </c>
      <c r="M336" s="40" t="s">
        <v>125</v>
      </c>
      <c r="N336" s="40" t="s">
        <v>168</v>
      </c>
      <c r="O336" s="40" t="s">
        <v>176</v>
      </c>
      <c r="P336" s="40" t="s">
        <v>97</v>
      </c>
    </row>
    <row r="337" spans="1:16" ht="101.25">
      <c r="A337" s="40" t="s">
        <v>22</v>
      </c>
      <c r="B337" s="40" t="s">
        <v>647</v>
      </c>
      <c r="C337" s="40" t="s">
        <v>92</v>
      </c>
      <c r="D337" s="40"/>
      <c r="E337" s="40"/>
      <c r="F337" s="41">
        <v>2013</v>
      </c>
      <c r="G337" s="40">
        <v>118570</v>
      </c>
      <c r="H337" s="40">
        <v>0</v>
      </c>
      <c r="I337" s="40" t="s">
        <v>652</v>
      </c>
      <c r="J337" s="40">
        <v>756000</v>
      </c>
      <c r="K337" s="40" t="s">
        <v>629</v>
      </c>
      <c r="L337" s="42">
        <v>41598</v>
      </c>
      <c r="M337" s="40" t="s">
        <v>125</v>
      </c>
      <c r="N337" s="40" t="s">
        <v>168</v>
      </c>
      <c r="O337" s="40" t="s">
        <v>176</v>
      </c>
      <c r="P337" s="40" t="s">
        <v>97</v>
      </c>
    </row>
    <row r="338" spans="1:16" ht="191.25">
      <c r="A338" s="40" t="s">
        <v>22</v>
      </c>
      <c r="B338" s="40" t="s">
        <v>298</v>
      </c>
      <c r="C338" s="40" t="s">
        <v>92</v>
      </c>
      <c r="D338" s="40" t="s">
        <v>92</v>
      </c>
      <c r="E338" s="40" t="s">
        <v>563</v>
      </c>
      <c r="F338" s="41">
        <v>2013</v>
      </c>
      <c r="G338" s="40">
        <v>746046</v>
      </c>
      <c r="H338" s="40">
        <v>0</v>
      </c>
      <c r="I338" s="40" t="s">
        <v>564</v>
      </c>
      <c r="J338" s="40">
        <v>5000000</v>
      </c>
      <c r="K338" s="40" t="s">
        <v>629</v>
      </c>
      <c r="L338" s="42">
        <v>41453</v>
      </c>
      <c r="M338" s="40" t="s">
        <v>301</v>
      </c>
      <c r="N338" s="40" t="s">
        <v>168</v>
      </c>
      <c r="O338" s="40" t="s">
        <v>169</v>
      </c>
      <c r="P338" s="40" t="s">
        <v>221</v>
      </c>
    </row>
    <row r="339" spans="1:16" ht="45">
      <c r="A339" s="40" t="s">
        <v>90</v>
      </c>
      <c r="B339" s="40" t="s">
        <v>234</v>
      </c>
      <c r="C339" s="40" t="s">
        <v>87</v>
      </c>
      <c r="D339" s="40"/>
      <c r="E339" s="40"/>
      <c r="F339" s="41">
        <v>2012</v>
      </c>
      <c r="G339" s="40">
        <v>816104</v>
      </c>
      <c r="H339" s="40">
        <v>0</v>
      </c>
      <c r="I339" s="40" t="s">
        <v>653</v>
      </c>
      <c r="J339" s="40">
        <v>750000</v>
      </c>
      <c r="K339" s="40" t="s">
        <v>74</v>
      </c>
      <c r="L339" s="42">
        <v>40968</v>
      </c>
      <c r="M339" s="40" t="s">
        <v>167</v>
      </c>
      <c r="N339" s="40" t="s">
        <v>168</v>
      </c>
      <c r="O339" s="40" t="s">
        <v>176</v>
      </c>
      <c r="P339" s="40" t="s">
        <v>97</v>
      </c>
    </row>
    <row r="340" spans="1:16" ht="112.5">
      <c r="A340" s="40" t="s">
        <v>90</v>
      </c>
      <c r="B340" s="40" t="s">
        <v>298</v>
      </c>
      <c r="C340" s="40" t="s">
        <v>87</v>
      </c>
      <c r="D340" s="40" t="s">
        <v>87</v>
      </c>
      <c r="E340" s="40" t="s">
        <v>299</v>
      </c>
      <c r="F340" s="41">
        <v>2012</v>
      </c>
      <c r="G340" s="40">
        <v>544070</v>
      </c>
      <c r="H340" s="40">
        <v>0</v>
      </c>
      <c r="I340" s="40" t="s">
        <v>654</v>
      </c>
      <c r="J340" s="40">
        <v>500000</v>
      </c>
      <c r="K340" s="40" t="s">
        <v>74</v>
      </c>
      <c r="L340" s="42">
        <v>40968</v>
      </c>
      <c r="M340" s="40" t="s">
        <v>301</v>
      </c>
      <c r="N340" s="40" t="s">
        <v>168</v>
      </c>
      <c r="O340" s="40" t="s">
        <v>169</v>
      </c>
      <c r="P340" s="40" t="s">
        <v>221</v>
      </c>
    </row>
    <row r="341" spans="1:16" ht="90">
      <c r="A341" s="40" t="s">
        <v>90</v>
      </c>
      <c r="B341" s="40" t="s">
        <v>193</v>
      </c>
      <c r="C341" s="40" t="s">
        <v>87</v>
      </c>
      <c r="D341" s="40" t="s">
        <v>87</v>
      </c>
      <c r="E341" s="40" t="s">
        <v>202</v>
      </c>
      <c r="F341" s="41">
        <v>2012</v>
      </c>
      <c r="G341" s="40">
        <v>41074</v>
      </c>
      <c r="H341" s="40">
        <v>0</v>
      </c>
      <c r="I341" s="40" t="s">
        <v>530</v>
      </c>
      <c r="J341" s="40" t="s">
        <v>140</v>
      </c>
      <c r="K341" s="40" t="s">
        <v>166</v>
      </c>
      <c r="L341" s="42">
        <v>40939</v>
      </c>
      <c r="M341" s="40" t="s">
        <v>127</v>
      </c>
      <c r="N341" s="40" t="s">
        <v>168</v>
      </c>
      <c r="O341" s="40" t="s">
        <v>169</v>
      </c>
      <c r="P341" s="40" t="s">
        <v>186</v>
      </c>
    </row>
    <row r="342" spans="1:16" ht="101.25">
      <c r="A342" s="40" t="s">
        <v>90</v>
      </c>
      <c r="B342" s="40" t="s">
        <v>193</v>
      </c>
      <c r="C342" s="40" t="s">
        <v>87</v>
      </c>
      <c r="D342" s="40" t="s">
        <v>87</v>
      </c>
      <c r="E342" s="40" t="s">
        <v>205</v>
      </c>
      <c r="F342" s="41">
        <v>2012</v>
      </c>
      <c r="G342" s="40">
        <v>103854</v>
      </c>
      <c r="H342" s="40">
        <v>0</v>
      </c>
      <c r="I342" s="40" t="s">
        <v>232</v>
      </c>
      <c r="J342" s="40" t="s">
        <v>140</v>
      </c>
      <c r="K342" s="40" t="s">
        <v>166</v>
      </c>
      <c r="L342" s="42">
        <v>40939</v>
      </c>
      <c r="M342" s="40" t="s">
        <v>196</v>
      </c>
      <c r="N342" s="40" t="s">
        <v>168</v>
      </c>
      <c r="O342" s="40" t="s">
        <v>169</v>
      </c>
      <c r="P342" s="40" t="s">
        <v>186</v>
      </c>
    </row>
    <row r="343" spans="1:16" ht="101.25">
      <c r="A343" s="40" t="s">
        <v>90</v>
      </c>
      <c r="B343" s="40" t="s">
        <v>193</v>
      </c>
      <c r="C343" s="40" t="s">
        <v>87</v>
      </c>
      <c r="D343" s="40" t="s">
        <v>87</v>
      </c>
      <c r="E343" s="40" t="s">
        <v>194</v>
      </c>
      <c r="F343" s="41">
        <v>2012</v>
      </c>
      <c r="G343" s="40">
        <v>126009</v>
      </c>
      <c r="H343" s="40">
        <v>0</v>
      </c>
      <c r="I343" s="40" t="s">
        <v>233</v>
      </c>
      <c r="J343" s="40" t="s">
        <v>140</v>
      </c>
      <c r="K343" s="40" t="s">
        <v>166</v>
      </c>
      <c r="L343" s="42">
        <v>40939</v>
      </c>
      <c r="M343" s="40" t="s">
        <v>196</v>
      </c>
      <c r="N343" s="40" t="s">
        <v>168</v>
      </c>
      <c r="O343" s="40" t="s">
        <v>169</v>
      </c>
      <c r="P343" s="40" t="s">
        <v>186</v>
      </c>
    </row>
    <row r="344" spans="1:16" ht="90">
      <c r="A344" s="40" t="s">
        <v>90</v>
      </c>
      <c r="B344" s="40" t="s">
        <v>193</v>
      </c>
      <c r="C344" s="40" t="s">
        <v>87</v>
      </c>
      <c r="D344" s="40" t="s">
        <v>87</v>
      </c>
      <c r="E344" s="40" t="s">
        <v>208</v>
      </c>
      <c r="F344" s="41">
        <v>2012</v>
      </c>
      <c r="G344" s="40">
        <v>19086</v>
      </c>
      <c r="H344" s="40">
        <v>0</v>
      </c>
      <c r="I344" s="40" t="s">
        <v>589</v>
      </c>
      <c r="J344" s="40" t="s">
        <v>140</v>
      </c>
      <c r="K344" s="40" t="s">
        <v>166</v>
      </c>
      <c r="L344" s="42">
        <v>40939</v>
      </c>
      <c r="M344" s="40" t="s">
        <v>131</v>
      </c>
      <c r="N344" s="40" t="s">
        <v>168</v>
      </c>
      <c r="O344" s="40" t="s">
        <v>169</v>
      </c>
      <c r="P344" s="40" t="s">
        <v>186</v>
      </c>
    </row>
    <row r="345" spans="1:16" ht="56.25">
      <c r="A345" s="40" t="s">
        <v>90</v>
      </c>
      <c r="B345" s="40" t="s">
        <v>193</v>
      </c>
      <c r="C345" s="40" t="s">
        <v>92</v>
      </c>
      <c r="D345" s="40" t="s">
        <v>92</v>
      </c>
      <c r="E345" s="40" t="s">
        <v>257</v>
      </c>
      <c r="F345" s="41">
        <v>2013</v>
      </c>
      <c r="G345" s="40">
        <v>61828</v>
      </c>
      <c r="H345" s="40">
        <v>0</v>
      </c>
      <c r="I345" s="40" t="s">
        <v>258</v>
      </c>
      <c r="J345" s="40" t="s">
        <v>140</v>
      </c>
      <c r="K345" s="40" t="s">
        <v>166</v>
      </c>
      <c r="L345" s="42">
        <v>41353</v>
      </c>
      <c r="M345" s="40" t="s">
        <v>127</v>
      </c>
      <c r="N345" s="40" t="s">
        <v>168</v>
      </c>
      <c r="O345" s="40" t="s">
        <v>169</v>
      </c>
      <c r="P345" s="40" t="s">
        <v>186</v>
      </c>
    </row>
    <row r="346" spans="1:16" ht="78.75">
      <c r="A346" s="40" t="s">
        <v>90</v>
      </c>
      <c r="B346" s="40" t="s">
        <v>193</v>
      </c>
      <c r="C346" s="40" t="s">
        <v>92</v>
      </c>
      <c r="D346" s="40" t="s">
        <v>92</v>
      </c>
      <c r="E346" s="40" t="s">
        <v>260</v>
      </c>
      <c r="F346" s="41">
        <v>2013</v>
      </c>
      <c r="G346" s="40">
        <v>72581</v>
      </c>
      <c r="H346" s="40">
        <v>0</v>
      </c>
      <c r="I346" s="40" t="s">
        <v>261</v>
      </c>
      <c r="J346" s="40" t="s">
        <v>140</v>
      </c>
      <c r="K346" s="40" t="s">
        <v>166</v>
      </c>
      <c r="L346" s="42">
        <v>41353</v>
      </c>
      <c r="M346" s="40" t="s">
        <v>196</v>
      </c>
      <c r="N346" s="40" t="s">
        <v>168</v>
      </c>
      <c r="O346" s="40" t="s">
        <v>169</v>
      </c>
      <c r="P346" s="40" t="s">
        <v>186</v>
      </c>
    </row>
    <row r="347" spans="1:16" ht="78.75">
      <c r="A347" s="40" t="s">
        <v>90</v>
      </c>
      <c r="B347" s="40" t="s">
        <v>193</v>
      </c>
      <c r="C347" s="40" t="s">
        <v>92</v>
      </c>
      <c r="D347" s="40" t="s">
        <v>92</v>
      </c>
      <c r="E347" s="40" t="s">
        <v>260</v>
      </c>
      <c r="F347" s="41">
        <v>2013</v>
      </c>
      <c r="G347" s="40">
        <v>70869</v>
      </c>
      <c r="H347" s="40">
        <v>0</v>
      </c>
      <c r="I347" s="40" t="s">
        <v>655</v>
      </c>
      <c r="J347" s="40" t="s">
        <v>140</v>
      </c>
      <c r="K347" s="40" t="s">
        <v>166</v>
      </c>
      <c r="L347" s="42">
        <v>41564</v>
      </c>
      <c r="M347" s="40" t="s">
        <v>196</v>
      </c>
      <c r="N347" s="40" t="s">
        <v>168</v>
      </c>
      <c r="O347" s="40" t="s">
        <v>169</v>
      </c>
      <c r="P347" s="40" t="s">
        <v>186</v>
      </c>
    </row>
    <row r="348" spans="1:16" ht="78.75">
      <c r="A348" s="40" t="s">
        <v>90</v>
      </c>
      <c r="B348" s="40" t="s">
        <v>193</v>
      </c>
      <c r="C348" s="40" t="s">
        <v>92</v>
      </c>
      <c r="D348" s="40" t="s">
        <v>92</v>
      </c>
      <c r="E348" s="40" t="s">
        <v>263</v>
      </c>
      <c r="F348" s="41">
        <v>2013</v>
      </c>
      <c r="G348" s="40">
        <v>107527</v>
      </c>
      <c r="H348" s="40">
        <v>0</v>
      </c>
      <c r="I348" s="40" t="s">
        <v>272</v>
      </c>
      <c r="J348" s="40" t="s">
        <v>140</v>
      </c>
      <c r="K348" s="40" t="s">
        <v>166</v>
      </c>
      <c r="L348" s="42">
        <v>41353</v>
      </c>
      <c r="M348" s="40" t="s">
        <v>196</v>
      </c>
      <c r="N348" s="40" t="s">
        <v>168</v>
      </c>
      <c r="O348" s="40" t="s">
        <v>169</v>
      </c>
      <c r="P348" s="40" t="s">
        <v>186</v>
      </c>
    </row>
    <row r="349" spans="1:16" ht="135">
      <c r="A349" s="40" t="s">
        <v>90</v>
      </c>
      <c r="B349" s="40" t="s">
        <v>193</v>
      </c>
      <c r="C349" s="40" t="s">
        <v>92</v>
      </c>
      <c r="D349" s="40" t="s">
        <v>92</v>
      </c>
      <c r="E349" s="40" t="s">
        <v>265</v>
      </c>
      <c r="F349" s="41">
        <v>2013</v>
      </c>
      <c r="G349" s="40">
        <v>26882</v>
      </c>
      <c r="H349" s="40">
        <v>0</v>
      </c>
      <c r="I349" s="40" t="s">
        <v>656</v>
      </c>
      <c r="J349" s="40" t="s">
        <v>140</v>
      </c>
      <c r="K349" s="40" t="s">
        <v>166</v>
      </c>
      <c r="L349" s="42">
        <v>41353</v>
      </c>
      <c r="M349" s="40" t="s">
        <v>131</v>
      </c>
      <c r="N349" s="40" t="s">
        <v>168</v>
      </c>
      <c r="O349" s="40" t="s">
        <v>169</v>
      </c>
      <c r="P349" s="40" t="s">
        <v>186</v>
      </c>
    </row>
    <row r="350" spans="1:16" ht="135">
      <c r="A350" s="40" t="s">
        <v>90</v>
      </c>
      <c r="B350" s="40" t="s">
        <v>193</v>
      </c>
      <c r="C350" s="40" t="s">
        <v>92</v>
      </c>
      <c r="D350" s="40" t="s">
        <v>92</v>
      </c>
      <c r="E350" s="40" t="s">
        <v>265</v>
      </c>
      <c r="F350" s="41">
        <v>2013</v>
      </c>
      <c r="G350" s="40">
        <v>458232</v>
      </c>
      <c r="H350" s="40">
        <v>0</v>
      </c>
      <c r="I350" s="40" t="s">
        <v>266</v>
      </c>
      <c r="J350" s="40" t="s">
        <v>140</v>
      </c>
      <c r="K350" s="40" t="s">
        <v>166</v>
      </c>
      <c r="L350" s="42">
        <v>41564</v>
      </c>
      <c r="M350" s="40" t="s">
        <v>131</v>
      </c>
      <c r="N350" s="40" t="s">
        <v>168</v>
      </c>
      <c r="O350" s="40" t="s">
        <v>169</v>
      </c>
      <c r="P350" s="40" t="s">
        <v>186</v>
      </c>
    </row>
    <row r="351" spans="1:16" ht="56.25">
      <c r="A351" s="40" t="s">
        <v>408</v>
      </c>
      <c r="B351" s="40" t="s">
        <v>163</v>
      </c>
      <c r="C351" s="40" t="s">
        <v>92</v>
      </c>
      <c r="D351" s="40" t="s">
        <v>92</v>
      </c>
      <c r="E351" s="40" t="s">
        <v>164</v>
      </c>
      <c r="F351" s="41">
        <v>2013</v>
      </c>
      <c r="G351" s="40">
        <v>-438395</v>
      </c>
      <c r="H351" s="40">
        <v>0</v>
      </c>
      <c r="I351" s="40" t="s">
        <v>657</v>
      </c>
      <c r="J351" s="40"/>
      <c r="K351" s="40" t="s">
        <v>166</v>
      </c>
      <c r="L351" s="42">
        <v>41558</v>
      </c>
      <c r="M351" s="40" t="s">
        <v>167</v>
      </c>
      <c r="N351" s="40" t="s">
        <v>168</v>
      </c>
      <c r="O351" s="40" t="s">
        <v>176</v>
      </c>
      <c r="P351" s="40" t="s">
        <v>97</v>
      </c>
    </row>
    <row r="352" spans="1:16" ht="101.25">
      <c r="A352" s="40" t="s">
        <v>658</v>
      </c>
      <c r="B352" s="40" t="s">
        <v>193</v>
      </c>
      <c r="C352" s="40" t="s">
        <v>87</v>
      </c>
      <c r="D352" s="40" t="s">
        <v>87</v>
      </c>
      <c r="E352" s="40" t="s">
        <v>659</v>
      </c>
      <c r="F352" s="41">
        <v>2012</v>
      </c>
      <c r="G352" s="40">
        <v>286000</v>
      </c>
      <c r="H352" s="40">
        <v>0</v>
      </c>
      <c r="I352" s="40" t="s">
        <v>660</v>
      </c>
      <c r="J352" s="40" t="s">
        <v>140</v>
      </c>
      <c r="K352" s="40" t="s">
        <v>166</v>
      </c>
      <c r="L352" s="42">
        <v>41089</v>
      </c>
      <c r="M352" s="40" t="s">
        <v>125</v>
      </c>
      <c r="N352" s="40" t="s">
        <v>168</v>
      </c>
      <c r="O352" s="40" t="s">
        <v>176</v>
      </c>
      <c r="P352" s="40" t="s">
        <v>72</v>
      </c>
    </row>
    <row r="353" spans="1:16" ht="191.25">
      <c r="A353" s="40" t="s">
        <v>661</v>
      </c>
      <c r="B353" s="40" t="s">
        <v>198</v>
      </c>
      <c r="C353" s="40" t="s">
        <v>92</v>
      </c>
      <c r="D353" s="40" t="s">
        <v>92</v>
      </c>
      <c r="E353" s="40" t="s">
        <v>199</v>
      </c>
      <c r="F353" s="41">
        <v>2013</v>
      </c>
      <c r="G353" s="40">
        <v>64013</v>
      </c>
      <c r="H353" s="40">
        <v>0</v>
      </c>
      <c r="I353" s="40" t="s">
        <v>200</v>
      </c>
      <c r="J353" s="40" t="s">
        <v>140</v>
      </c>
      <c r="K353" s="40" t="s">
        <v>166</v>
      </c>
      <c r="L353" s="42">
        <v>41466</v>
      </c>
      <c r="M353" s="40" t="s">
        <v>131</v>
      </c>
      <c r="N353" s="40" t="s">
        <v>168</v>
      </c>
      <c r="O353" s="40" t="s">
        <v>169</v>
      </c>
      <c r="P353" s="40" t="s">
        <v>186</v>
      </c>
    </row>
    <row r="354" spans="1:16" ht="191.25">
      <c r="A354" s="40" t="s">
        <v>661</v>
      </c>
      <c r="B354" s="40" t="s">
        <v>198</v>
      </c>
      <c r="C354" s="40" t="s">
        <v>92</v>
      </c>
      <c r="D354" s="40" t="s">
        <v>92</v>
      </c>
      <c r="E354" s="40" t="s">
        <v>199</v>
      </c>
      <c r="F354" s="41">
        <v>2013</v>
      </c>
      <c r="G354" s="40">
        <v>328577</v>
      </c>
      <c r="H354" s="40">
        <v>0</v>
      </c>
      <c r="I354" s="40" t="s">
        <v>200</v>
      </c>
      <c r="J354" s="40" t="s">
        <v>140</v>
      </c>
      <c r="K354" s="40" t="s">
        <v>166</v>
      </c>
      <c r="L354" s="42">
        <v>41450</v>
      </c>
      <c r="M354" s="40" t="s">
        <v>131</v>
      </c>
      <c r="N354" s="40" t="s">
        <v>168</v>
      </c>
      <c r="O354" s="40" t="s">
        <v>169</v>
      </c>
      <c r="P354" s="40" t="s">
        <v>186</v>
      </c>
    </row>
    <row r="355" spans="1:16" ht="191.25">
      <c r="A355" s="40" t="s">
        <v>661</v>
      </c>
      <c r="B355" s="40" t="s">
        <v>198</v>
      </c>
      <c r="C355" s="40" t="s">
        <v>92</v>
      </c>
      <c r="D355" s="40" t="s">
        <v>92</v>
      </c>
      <c r="E355" s="40" t="s">
        <v>199</v>
      </c>
      <c r="F355" s="41">
        <v>2013</v>
      </c>
      <c r="G355" s="40">
        <v>500000</v>
      </c>
      <c r="H355" s="40">
        <v>0</v>
      </c>
      <c r="I355" s="40" t="s">
        <v>200</v>
      </c>
      <c r="J355" s="40" t="s">
        <v>140</v>
      </c>
      <c r="K355" s="40" t="s">
        <v>166</v>
      </c>
      <c r="L355" s="42">
        <v>41477</v>
      </c>
      <c r="M355" s="40" t="s">
        <v>131</v>
      </c>
      <c r="N355" s="40" t="s">
        <v>168</v>
      </c>
      <c r="O355" s="40" t="s">
        <v>169</v>
      </c>
      <c r="P355" s="40" t="s">
        <v>186</v>
      </c>
    </row>
    <row r="356" spans="1:16" ht="191.25">
      <c r="A356" s="40" t="s">
        <v>662</v>
      </c>
      <c r="B356" s="40" t="s">
        <v>198</v>
      </c>
      <c r="C356" s="40" t="s">
        <v>92</v>
      </c>
      <c r="D356" s="40" t="s">
        <v>92</v>
      </c>
      <c r="E356" s="40" t="s">
        <v>199</v>
      </c>
      <c r="F356" s="41">
        <v>2013</v>
      </c>
      <c r="G356" s="40">
        <v>369560</v>
      </c>
      <c r="H356" s="40">
        <v>0</v>
      </c>
      <c r="I356" s="40" t="s">
        <v>200</v>
      </c>
      <c r="J356" s="40" t="s">
        <v>140</v>
      </c>
      <c r="K356" s="40" t="s">
        <v>166</v>
      </c>
      <c r="L356" s="42">
        <v>41466</v>
      </c>
      <c r="M356" s="40" t="s">
        <v>131</v>
      </c>
      <c r="N356" s="40" t="s">
        <v>168</v>
      </c>
      <c r="O356" s="40" t="s">
        <v>169</v>
      </c>
      <c r="P356" s="40" t="s">
        <v>186</v>
      </c>
    </row>
    <row r="357" spans="1:16" ht="78.75">
      <c r="A357" s="40" t="s">
        <v>663</v>
      </c>
      <c r="B357" s="40" t="s">
        <v>198</v>
      </c>
      <c r="C357" s="40" t="s">
        <v>92</v>
      </c>
      <c r="D357" s="40" t="s">
        <v>92</v>
      </c>
      <c r="E357" s="40" t="s">
        <v>244</v>
      </c>
      <c r="F357" s="41">
        <v>2013</v>
      </c>
      <c r="G357" s="40">
        <v>496506</v>
      </c>
      <c r="H357" s="40">
        <v>0</v>
      </c>
      <c r="I357" s="40" t="s">
        <v>664</v>
      </c>
      <c r="J357" s="40" t="s">
        <v>140</v>
      </c>
      <c r="K357" s="40" t="s">
        <v>166</v>
      </c>
      <c r="L357" s="42">
        <v>41458</v>
      </c>
      <c r="M357" s="40" t="s">
        <v>131</v>
      </c>
      <c r="N357" s="40" t="s">
        <v>168</v>
      </c>
      <c r="O357" s="40" t="s">
        <v>169</v>
      </c>
      <c r="P357" s="40" t="s">
        <v>186</v>
      </c>
    </row>
    <row r="358" spans="1:16" ht="135">
      <c r="A358" s="40" t="s">
        <v>665</v>
      </c>
      <c r="B358" s="40" t="s">
        <v>234</v>
      </c>
      <c r="C358" s="40" t="s">
        <v>92</v>
      </c>
      <c r="D358" s="40"/>
      <c r="E358" s="40"/>
      <c r="F358" s="41">
        <v>2013</v>
      </c>
      <c r="G358" s="40">
        <v>3875969</v>
      </c>
      <c r="H358" s="40">
        <v>0</v>
      </c>
      <c r="I358" s="40" t="s">
        <v>666</v>
      </c>
      <c r="J358" s="40">
        <v>2500000</v>
      </c>
      <c r="K358" s="40" t="s">
        <v>667</v>
      </c>
      <c r="L358" s="42">
        <v>41528</v>
      </c>
      <c r="M358" s="40" t="s">
        <v>167</v>
      </c>
      <c r="N358" s="40" t="s">
        <v>168</v>
      </c>
      <c r="O358" s="40" t="s">
        <v>176</v>
      </c>
      <c r="P358" s="40" t="s">
        <v>97</v>
      </c>
    </row>
    <row r="359" spans="1:16" ht="180">
      <c r="A359" s="40" t="s">
        <v>665</v>
      </c>
      <c r="B359" s="40" t="s">
        <v>384</v>
      </c>
      <c r="C359" s="40" t="s">
        <v>92</v>
      </c>
      <c r="D359" s="40" t="s">
        <v>92</v>
      </c>
      <c r="E359" s="40" t="s">
        <v>668</v>
      </c>
      <c r="F359" s="41">
        <v>2013</v>
      </c>
      <c r="G359" s="40">
        <v>950598</v>
      </c>
      <c r="H359" s="40">
        <v>0</v>
      </c>
      <c r="I359" s="40" t="s">
        <v>669</v>
      </c>
      <c r="J359" s="40">
        <v>613136</v>
      </c>
      <c r="K359" s="40" t="s">
        <v>667</v>
      </c>
      <c r="L359" s="42">
        <v>41528</v>
      </c>
      <c r="M359" s="40" t="s">
        <v>131</v>
      </c>
      <c r="N359" s="40" t="s">
        <v>168</v>
      </c>
      <c r="O359" s="40" t="s">
        <v>176</v>
      </c>
      <c r="P359" s="40" t="s">
        <v>97</v>
      </c>
    </row>
    <row r="360" spans="1:16" ht="180">
      <c r="A360" s="40" t="s">
        <v>665</v>
      </c>
      <c r="B360" s="40" t="s">
        <v>404</v>
      </c>
      <c r="C360" s="40" t="s">
        <v>92</v>
      </c>
      <c r="D360" s="40"/>
      <c r="E360" s="40"/>
      <c r="F360" s="41">
        <v>2013</v>
      </c>
      <c r="G360" s="40">
        <v>275433</v>
      </c>
      <c r="H360" s="40">
        <v>0</v>
      </c>
      <c r="I360" s="40" t="s">
        <v>670</v>
      </c>
      <c r="J360" s="40">
        <v>177654</v>
      </c>
      <c r="K360" s="40" t="s">
        <v>667</v>
      </c>
      <c r="L360" s="42">
        <v>41528</v>
      </c>
      <c r="M360" s="40" t="s">
        <v>196</v>
      </c>
      <c r="N360" s="40" t="s">
        <v>168</v>
      </c>
      <c r="O360" s="40" t="s">
        <v>176</v>
      </c>
      <c r="P360" s="40" t="s">
        <v>97</v>
      </c>
    </row>
    <row r="361" spans="1:16" ht="157.5">
      <c r="A361" s="40" t="s">
        <v>665</v>
      </c>
      <c r="B361" s="40" t="s">
        <v>404</v>
      </c>
      <c r="C361" s="40" t="s">
        <v>92</v>
      </c>
      <c r="D361" s="40" t="s">
        <v>92</v>
      </c>
      <c r="E361" s="40" t="s">
        <v>543</v>
      </c>
      <c r="F361" s="41">
        <v>2013</v>
      </c>
      <c r="G361" s="40">
        <v>596122</v>
      </c>
      <c r="H361" s="40">
        <v>0</v>
      </c>
      <c r="I361" s="40" t="s">
        <v>671</v>
      </c>
      <c r="J361" s="40">
        <v>384499</v>
      </c>
      <c r="K361" s="40" t="s">
        <v>667</v>
      </c>
      <c r="L361" s="42">
        <v>41528</v>
      </c>
      <c r="M361" s="40" t="s">
        <v>185</v>
      </c>
      <c r="N361" s="40" t="s">
        <v>168</v>
      </c>
      <c r="O361" s="40" t="s">
        <v>176</v>
      </c>
      <c r="P361" s="40" t="s">
        <v>97</v>
      </c>
    </row>
    <row r="362" spans="1:16" ht="157.5">
      <c r="A362" s="40" t="s">
        <v>665</v>
      </c>
      <c r="B362" s="40" t="s">
        <v>404</v>
      </c>
      <c r="C362" s="40" t="s">
        <v>92</v>
      </c>
      <c r="D362" s="40" t="s">
        <v>92</v>
      </c>
      <c r="E362" s="40" t="s">
        <v>407</v>
      </c>
      <c r="F362" s="41">
        <v>2013</v>
      </c>
      <c r="G362" s="40">
        <v>213716</v>
      </c>
      <c r="H362" s="40">
        <v>0</v>
      </c>
      <c r="I362" s="40" t="s">
        <v>672</v>
      </c>
      <c r="J362" s="40">
        <v>137847</v>
      </c>
      <c r="K362" s="40" t="s">
        <v>667</v>
      </c>
      <c r="L362" s="42">
        <v>41528</v>
      </c>
      <c r="M362" s="40" t="s">
        <v>251</v>
      </c>
      <c r="N362" s="40" t="s">
        <v>168</v>
      </c>
      <c r="O362" s="40" t="s">
        <v>176</v>
      </c>
      <c r="P362" s="40" t="s">
        <v>97</v>
      </c>
    </row>
    <row r="363" spans="1:16" ht="135">
      <c r="A363" s="40" t="s">
        <v>665</v>
      </c>
      <c r="B363" s="40" t="s">
        <v>193</v>
      </c>
      <c r="C363" s="40" t="s">
        <v>92</v>
      </c>
      <c r="D363" s="40" t="s">
        <v>92</v>
      </c>
      <c r="E363" s="40" t="s">
        <v>211</v>
      </c>
      <c r="F363" s="41">
        <v>2013</v>
      </c>
      <c r="G363" s="40">
        <v>1550388</v>
      </c>
      <c r="H363" s="40">
        <v>0</v>
      </c>
      <c r="I363" s="40" t="s">
        <v>673</v>
      </c>
      <c r="J363" s="40">
        <v>1000000</v>
      </c>
      <c r="K363" s="40" t="s">
        <v>667</v>
      </c>
      <c r="L363" s="42">
        <v>41528</v>
      </c>
      <c r="M363" s="40" t="s">
        <v>125</v>
      </c>
      <c r="N363" s="40" t="s">
        <v>168</v>
      </c>
      <c r="O363" s="40" t="s">
        <v>176</v>
      </c>
      <c r="P363" s="40" t="s">
        <v>97</v>
      </c>
    </row>
    <row r="364" spans="1:16" ht="56.25">
      <c r="A364" s="40" t="s">
        <v>198</v>
      </c>
      <c r="B364" s="40" t="s">
        <v>163</v>
      </c>
      <c r="C364" s="40" t="s">
        <v>87</v>
      </c>
      <c r="D364" s="40" t="s">
        <v>87</v>
      </c>
      <c r="E364" s="40" t="s">
        <v>173</v>
      </c>
      <c r="F364" s="41">
        <v>2012</v>
      </c>
      <c r="G364" s="40">
        <v>-300000</v>
      </c>
      <c r="H364" s="40">
        <v>0</v>
      </c>
      <c r="I364" s="40" t="s">
        <v>674</v>
      </c>
      <c r="J364" s="40"/>
      <c r="K364" s="40" t="s">
        <v>166</v>
      </c>
      <c r="L364" s="42">
        <v>41099</v>
      </c>
      <c r="M364" s="40" t="s">
        <v>167</v>
      </c>
      <c r="N364" s="40" t="s">
        <v>168</v>
      </c>
      <c r="O364" s="40" t="s">
        <v>169</v>
      </c>
      <c r="P364" s="40" t="s">
        <v>221</v>
      </c>
    </row>
    <row r="365" spans="1:16" ht="56.25">
      <c r="A365" s="40" t="s">
        <v>295</v>
      </c>
      <c r="B365" s="40" t="s">
        <v>163</v>
      </c>
      <c r="C365" s="40" t="s">
        <v>92</v>
      </c>
      <c r="D365" s="40" t="s">
        <v>92</v>
      </c>
      <c r="E365" s="40" t="s">
        <v>164</v>
      </c>
      <c r="F365" s="41">
        <v>2013</v>
      </c>
      <c r="G365" s="40">
        <v>-62108</v>
      </c>
      <c r="H365" s="40">
        <v>0</v>
      </c>
      <c r="I365" s="40" t="s">
        <v>675</v>
      </c>
      <c r="J365" s="40"/>
      <c r="K365" s="40" t="s">
        <v>166</v>
      </c>
      <c r="L365" s="42">
        <v>41433</v>
      </c>
      <c r="M365" s="40" t="s">
        <v>167</v>
      </c>
      <c r="N365" s="40" t="s">
        <v>168</v>
      </c>
      <c r="O365" s="40" t="s">
        <v>169</v>
      </c>
      <c r="P365" s="40" t="s">
        <v>97</v>
      </c>
    </row>
    <row r="366" spans="1:16" ht="78.75">
      <c r="A366" s="40" t="s">
        <v>88</v>
      </c>
      <c r="B366" s="40" t="s">
        <v>772</v>
      </c>
      <c r="C366" s="40" t="s">
        <v>92</v>
      </c>
      <c r="D366" s="40"/>
      <c r="E366" s="40"/>
      <c r="F366" s="41">
        <v>2013</v>
      </c>
      <c r="G366" s="40">
        <v>277945</v>
      </c>
      <c r="H366" s="40">
        <v>0</v>
      </c>
      <c r="I366" s="40" t="s">
        <v>773</v>
      </c>
      <c r="J366" s="40" t="s">
        <v>140</v>
      </c>
      <c r="K366" s="40" t="s">
        <v>166</v>
      </c>
      <c r="L366" s="42">
        <v>41614</v>
      </c>
      <c r="M366" s="40" t="s">
        <v>125</v>
      </c>
      <c r="N366" s="40" t="s">
        <v>168</v>
      </c>
      <c r="O366" s="40" t="s">
        <v>176</v>
      </c>
      <c r="P366" s="40" t="s">
        <v>97</v>
      </c>
    </row>
    <row r="367" spans="1:16" ht="292.5">
      <c r="A367" s="40" t="s">
        <v>88</v>
      </c>
      <c r="B367" s="40" t="s">
        <v>182</v>
      </c>
      <c r="C367" s="40" t="s">
        <v>92</v>
      </c>
      <c r="D367" s="40" t="s">
        <v>92</v>
      </c>
      <c r="E367" s="40" t="s">
        <v>183</v>
      </c>
      <c r="F367" s="41">
        <v>2013</v>
      </c>
      <c r="G367" s="40">
        <v>750000</v>
      </c>
      <c r="H367" s="40">
        <v>0</v>
      </c>
      <c r="I367" s="40" t="s">
        <v>184</v>
      </c>
      <c r="J367" s="40" t="s">
        <v>140</v>
      </c>
      <c r="K367" s="40" t="s">
        <v>166</v>
      </c>
      <c r="L367" s="42">
        <v>41547</v>
      </c>
      <c r="M367" s="40" t="s">
        <v>185</v>
      </c>
      <c r="N367" s="40" t="s">
        <v>168</v>
      </c>
      <c r="O367" s="40" t="s">
        <v>176</v>
      </c>
      <c r="P367" s="40" t="s">
        <v>97</v>
      </c>
    </row>
    <row r="368" spans="1:16" ht="90">
      <c r="A368" s="40" t="s">
        <v>88</v>
      </c>
      <c r="B368" s="40" t="s">
        <v>234</v>
      </c>
      <c r="C368" s="40" t="s">
        <v>87</v>
      </c>
      <c r="D368" s="40"/>
      <c r="E368" s="40"/>
      <c r="F368" s="41">
        <v>2012</v>
      </c>
      <c r="G368" s="40">
        <v>2800000</v>
      </c>
      <c r="H368" s="40">
        <v>0</v>
      </c>
      <c r="I368" s="40" t="s">
        <v>676</v>
      </c>
      <c r="J368" s="40" t="s">
        <v>140</v>
      </c>
      <c r="K368" s="40" t="s">
        <v>166</v>
      </c>
      <c r="L368" s="42">
        <v>41061</v>
      </c>
      <c r="M368" s="40" t="s">
        <v>167</v>
      </c>
      <c r="N368" s="40" t="s">
        <v>168</v>
      </c>
      <c r="O368" s="40" t="s">
        <v>176</v>
      </c>
      <c r="P368" s="40" t="s">
        <v>97</v>
      </c>
    </row>
    <row r="369" spans="1:16" ht="112.5">
      <c r="A369" s="40" t="s">
        <v>88</v>
      </c>
      <c r="B369" s="40" t="s">
        <v>234</v>
      </c>
      <c r="C369" s="40" t="s">
        <v>92</v>
      </c>
      <c r="D369" s="40"/>
      <c r="E369" s="40"/>
      <c r="F369" s="41">
        <v>2013</v>
      </c>
      <c r="G369" s="40">
        <v>2800000</v>
      </c>
      <c r="H369" s="40">
        <v>0</v>
      </c>
      <c r="I369" s="40" t="s">
        <v>677</v>
      </c>
      <c r="J369" s="40" t="s">
        <v>140</v>
      </c>
      <c r="K369" s="40" t="s">
        <v>166</v>
      </c>
      <c r="L369" s="42">
        <v>41439</v>
      </c>
      <c r="M369" s="40" t="s">
        <v>167</v>
      </c>
      <c r="N369" s="40" t="s">
        <v>168</v>
      </c>
      <c r="O369" s="40" t="s">
        <v>176</v>
      </c>
      <c r="P369" s="40" t="s">
        <v>97</v>
      </c>
    </row>
    <row r="370" spans="1:16" ht="56.25">
      <c r="A370" s="40" t="s">
        <v>88</v>
      </c>
      <c r="B370" s="40" t="s">
        <v>369</v>
      </c>
      <c r="C370" s="40" t="s">
        <v>87</v>
      </c>
      <c r="D370" s="40"/>
      <c r="E370" s="40"/>
      <c r="F370" s="41">
        <v>2012</v>
      </c>
      <c r="G370" s="40">
        <v>50000</v>
      </c>
      <c r="H370" s="40">
        <v>0</v>
      </c>
      <c r="I370" s="40" t="s">
        <v>678</v>
      </c>
      <c r="J370" s="40" t="s">
        <v>140</v>
      </c>
      <c r="K370" s="40" t="s">
        <v>166</v>
      </c>
      <c r="L370" s="42">
        <v>41078</v>
      </c>
      <c r="M370" s="40" t="s">
        <v>167</v>
      </c>
      <c r="N370" s="40" t="s">
        <v>168</v>
      </c>
      <c r="O370" s="40" t="s">
        <v>176</v>
      </c>
      <c r="P370" s="40" t="s">
        <v>97</v>
      </c>
    </row>
    <row r="371" spans="1:16" ht="123.75">
      <c r="A371" s="40" t="s">
        <v>88</v>
      </c>
      <c r="B371" s="40" t="s">
        <v>366</v>
      </c>
      <c r="C371" s="40" t="s">
        <v>87</v>
      </c>
      <c r="D371" s="40" t="s">
        <v>87</v>
      </c>
      <c r="E371" s="40" t="s">
        <v>679</v>
      </c>
      <c r="F371" s="41">
        <v>2012</v>
      </c>
      <c r="G371" s="40">
        <v>335233</v>
      </c>
      <c r="H371" s="40">
        <v>0</v>
      </c>
      <c r="I371" s="40" t="s">
        <v>680</v>
      </c>
      <c r="J371" s="40" t="s">
        <v>140</v>
      </c>
      <c r="K371" s="40" t="s">
        <v>166</v>
      </c>
      <c r="L371" s="42">
        <v>41061</v>
      </c>
      <c r="M371" s="40" t="s">
        <v>131</v>
      </c>
      <c r="N371" s="40" t="s">
        <v>168</v>
      </c>
      <c r="O371" s="40" t="s">
        <v>176</v>
      </c>
      <c r="P371" s="40" t="s">
        <v>97</v>
      </c>
    </row>
    <row r="372" spans="1:16" ht="236.25">
      <c r="A372" s="40" t="s">
        <v>88</v>
      </c>
      <c r="B372" s="40" t="s">
        <v>366</v>
      </c>
      <c r="C372" s="40" t="s">
        <v>87</v>
      </c>
      <c r="D372" s="40" t="s">
        <v>87</v>
      </c>
      <c r="E372" s="40" t="s">
        <v>370</v>
      </c>
      <c r="F372" s="41">
        <v>2012</v>
      </c>
      <c r="G372" s="40">
        <v>389767</v>
      </c>
      <c r="H372" s="40">
        <v>0</v>
      </c>
      <c r="I372" s="40" t="s">
        <v>681</v>
      </c>
      <c r="J372" s="40" t="s">
        <v>140</v>
      </c>
      <c r="K372" s="40" t="s">
        <v>166</v>
      </c>
      <c r="L372" s="42">
        <v>41182</v>
      </c>
      <c r="M372" s="40" t="s">
        <v>220</v>
      </c>
      <c r="N372" s="40" t="s">
        <v>168</v>
      </c>
      <c r="O372" s="40" t="s">
        <v>176</v>
      </c>
      <c r="P372" s="40" t="s">
        <v>97</v>
      </c>
    </row>
    <row r="373" spans="1:16" ht="101.25">
      <c r="A373" s="40" t="s">
        <v>88</v>
      </c>
      <c r="B373" s="40" t="s">
        <v>366</v>
      </c>
      <c r="C373" s="40" t="s">
        <v>92</v>
      </c>
      <c r="D373" s="40"/>
      <c r="E373" s="40"/>
      <c r="F373" s="41">
        <v>2013</v>
      </c>
      <c r="G373" s="40">
        <v>1200000</v>
      </c>
      <c r="H373" s="40">
        <v>0</v>
      </c>
      <c r="I373" s="40" t="s">
        <v>683</v>
      </c>
      <c r="J373" s="40" t="s">
        <v>140</v>
      </c>
      <c r="K373" s="40" t="s">
        <v>166</v>
      </c>
      <c r="L373" s="42">
        <v>41375</v>
      </c>
      <c r="M373" s="40" t="s">
        <v>167</v>
      </c>
      <c r="N373" s="40" t="s">
        <v>168</v>
      </c>
      <c r="O373" s="40" t="s">
        <v>176</v>
      </c>
      <c r="P373" s="40" t="s">
        <v>97</v>
      </c>
    </row>
    <row r="374" spans="1:16" ht="45">
      <c r="A374" s="40" t="s">
        <v>88</v>
      </c>
      <c r="B374" s="40" t="s">
        <v>366</v>
      </c>
      <c r="C374" s="40" t="s">
        <v>92</v>
      </c>
      <c r="D374" s="40"/>
      <c r="E374" s="40"/>
      <c r="F374" s="41">
        <v>2013</v>
      </c>
      <c r="G374" s="40">
        <v>377000</v>
      </c>
      <c r="H374" s="40">
        <v>0</v>
      </c>
      <c r="I374" s="40" t="s">
        <v>682</v>
      </c>
      <c r="J374" s="40" t="s">
        <v>140</v>
      </c>
      <c r="K374" s="40" t="s">
        <v>166</v>
      </c>
      <c r="L374" s="42">
        <v>41547</v>
      </c>
      <c r="M374" s="40" t="s">
        <v>131</v>
      </c>
      <c r="N374" s="40" t="s">
        <v>168</v>
      </c>
      <c r="O374" s="40" t="s">
        <v>176</v>
      </c>
      <c r="P374" s="40" t="s">
        <v>97</v>
      </c>
    </row>
    <row r="375" spans="1:16" ht="168.75">
      <c r="A375" s="40" t="s">
        <v>88</v>
      </c>
      <c r="B375" s="40" t="s">
        <v>384</v>
      </c>
      <c r="C375" s="40" t="s">
        <v>87</v>
      </c>
      <c r="D375" s="40" t="s">
        <v>87</v>
      </c>
      <c r="E375" s="40" t="s">
        <v>385</v>
      </c>
      <c r="F375" s="41">
        <v>2012</v>
      </c>
      <c r="G375" s="40">
        <v>780000</v>
      </c>
      <c r="H375" s="40">
        <v>0</v>
      </c>
      <c r="I375" s="40" t="s">
        <v>684</v>
      </c>
      <c r="J375" s="40" t="s">
        <v>140</v>
      </c>
      <c r="K375" s="40" t="s">
        <v>166</v>
      </c>
      <c r="L375" s="42">
        <v>41182</v>
      </c>
      <c r="M375" s="40" t="s">
        <v>131</v>
      </c>
      <c r="N375" s="40" t="s">
        <v>168</v>
      </c>
      <c r="O375" s="40" t="s">
        <v>176</v>
      </c>
      <c r="P375" s="40" t="s">
        <v>97</v>
      </c>
    </row>
    <row r="376" spans="1:16" ht="78.75">
      <c r="A376" s="40" t="s">
        <v>88</v>
      </c>
      <c r="B376" s="40" t="s">
        <v>228</v>
      </c>
      <c r="C376" s="40" t="s">
        <v>87</v>
      </c>
      <c r="D376" s="40" t="s">
        <v>87</v>
      </c>
      <c r="E376" s="40" t="s">
        <v>685</v>
      </c>
      <c r="F376" s="41">
        <v>2012</v>
      </c>
      <c r="G376" s="40">
        <v>522013</v>
      </c>
      <c r="H376" s="40">
        <v>0</v>
      </c>
      <c r="I376" s="40" t="s">
        <v>686</v>
      </c>
      <c r="J376" s="40" t="s">
        <v>140</v>
      </c>
      <c r="K376" s="40" t="s">
        <v>166</v>
      </c>
      <c r="L376" s="42">
        <v>41061</v>
      </c>
      <c r="M376" s="40" t="s">
        <v>220</v>
      </c>
      <c r="N376" s="40" t="s">
        <v>168</v>
      </c>
      <c r="O376" s="40" t="s">
        <v>176</v>
      </c>
      <c r="P376" s="40" t="s">
        <v>97</v>
      </c>
    </row>
    <row r="377" spans="1:16" ht="157.5">
      <c r="A377" s="40" t="s">
        <v>88</v>
      </c>
      <c r="B377" s="40" t="s">
        <v>228</v>
      </c>
      <c r="C377" s="40" t="s">
        <v>92</v>
      </c>
      <c r="D377" s="40"/>
      <c r="E377" s="40"/>
      <c r="F377" s="41">
        <v>2013</v>
      </c>
      <c r="G377" s="40">
        <v>1636392</v>
      </c>
      <c r="H377" s="40">
        <v>0</v>
      </c>
      <c r="I377" s="40" t="s">
        <v>687</v>
      </c>
      <c r="J377" s="40" t="s">
        <v>140</v>
      </c>
      <c r="K377" s="40" t="s">
        <v>166</v>
      </c>
      <c r="L377" s="42">
        <v>41439</v>
      </c>
      <c r="M377" s="40" t="s">
        <v>167</v>
      </c>
      <c r="N377" s="40" t="s">
        <v>168</v>
      </c>
      <c r="O377" s="40" t="s">
        <v>176</v>
      </c>
      <c r="P377" s="40" t="s">
        <v>97</v>
      </c>
    </row>
    <row r="378" spans="1:16" ht="146.25">
      <c r="A378" s="40" t="s">
        <v>88</v>
      </c>
      <c r="B378" s="40" t="s">
        <v>188</v>
      </c>
      <c r="C378" s="40" t="s">
        <v>87</v>
      </c>
      <c r="D378" s="40" t="s">
        <v>87</v>
      </c>
      <c r="E378" s="40" t="s">
        <v>270</v>
      </c>
      <c r="F378" s="41">
        <v>2012</v>
      </c>
      <c r="G378" s="40">
        <v>200000</v>
      </c>
      <c r="H378" s="40">
        <v>0</v>
      </c>
      <c r="I378" s="40" t="s">
        <v>688</v>
      </c>
      <c r="J378" s="40" t="s">
        <v>140</v>
      </c>
      <c r="K378" s="40" t="s">
        <v>166</v>
      </c>
      <c r="L378" s="42">
        <v>41061</v>
      </c>
      <c r="M378" s="40" t="s">
        <v>125</v>
      </c>
      <c r="N378" s="40" t="s">
        <v>168</v>
      </c>
      <c r="O378" s="40" t="s">
        <v>169</v>
      </c>
      <c r="P378" s="40" t="s">
        <v>221</v>
      </c>
    </row>
    <row r="379" spans="1:16" ht="123.75">
      <c r="A379" s="40" t="s">
        <v>88</v>
      </c>
      <c r="B379" s="40" t="s">
        <v>188</v>
      </c>
      <c r="C379" s="40" t="s">
        <v>92</v>
      </c>
      <c r="D379" s="40" t="s">
        <v>92</v>
      </c>
      <c r="E379" s="40" t="s">
        <v>189</v>
      </c>
      <c r="F379" s="41">
        <v>2013</v>
      </c>
      <c r="G379" s="40">
        <v>400000</v>
      </c>
      <c r="H379" s="40">
        <v>0</v>
      </c>
      <c r="I379" s="40" t="s">
        <v>689</v>
      </c>
      <c r="J379" s="40">
        <v>400000</v>
      </c>
      <c r="K379" s="40" t="s">
        <v>166</v>
      </c>
      <c r="L379" s="42">
        <v>41466</v>
      </c>
      <c r="M379" s="40" t="s">
        <v>125</v>
      </c>
      <c r="N379" s="40" t="s">
        <v>168</v>
      </c>
      <c r="O379" s="40" t="s">
        <v>169</v>
      </c>
      <c r="P379" s="40" t="s">
        <v>186</v>
      </c>
    </row>
    <row r="380" spans="1:16" ht="45">
      <c r="A380" s="40" t="s">
        <v>88</v>
      </c>
      <c r="B380" s="40" t="s">
        <v>401</v>
      </c>
      <c r="C380" s="40" t="s">
        <v>92</v>
      </c>
      <c r="D380" s="40"/>
      <c r="E380" s="40"/>
      <c r="F380" s="41">
        <v>2013</v>
      </c>
      <c r="G380" s="40">
        <v>989160</v>
      </c>
      <c r="H380" s="40">
        <v>0</v>
      </c>
      <c r="I380" s="40" t="s">
        <v>690</v>
      </c>
      <c r="J380" s="40" t="s">
        <v>140</v>
      </c>
      <c r="K380" s="40" t="s">
        <v>166</v>
      </c>
      <c r="L380" s="42">
        <v>41547</v>
      </c>
      <c r="M380" s="40" t="s">
        <v>131</v>
      </c>
      <c r="N380" s="40" t="s">
        <v>168</v>
      </c>
      <c r="O380" s="40" t="s">
        <v>176</v>
      </c>
      <c r="P380" s="40" t="s">
        <v>97</v>
      </c>
    </row>
    <row r="381" spans="1:16" ht="168.75">
      <c r="A381" s="40" t="s">
        <v>88</v>
      </c>
      <c r="B381" s="40" t="s">
        <v>198</v>
      </c>
      <c r="C381" s="40" t="s">
        <v>87</v>
      </c>
      <c r="D381" s="40" t="s">
        <v>87</v>
      </c>
      <c r="E381" s="40" t="s">
        <v>278</v>
      </c>
      <c r="F381" s="41">
        <v>2012</v>
      </c>
      <c r="G381" s="40">
        <v>160496</v>
      </c>
      <c r="H381" s="40">
        <v>0</v>
      </c>
      <c r="I381" s="40" t="s">
        <v>691</v>
      </c>
      <c r="J381" s="40" t="s">
        <v>140</v>
      </c>
      <c r="K381" s="40" t="s">
        <v>166</v>
      </c>
      <c r="L381" s="42">
        <v>41061</v>
      </c>
      <c r="M381" s="40" t="s">
        <v>127</v>
      </c>
      <c r="N381" s="40" t="s">
        <v>168</v>
      </c>
      <c r="O381" s="40" t="s">
        <v>176</v>
      </c>
      <c r="P381" s="40" t="s">
        <v>221</v>
      </c>
    </row>
    <row r="382" spans="1:16" ht="225">
      <c r="A382" s="40" t="s">
        <v>88</v>
      </c>
      <c r="B382" s="40" t="s">
        <v>198</v>
      </c>
      <c r="C382" s="40" t="s">
        <v>87</v>
      </c>
      <c r="D382" s="40" t="s">
        <v>87</v>
      </c>
      <c r="E382" s="40" t="s">
        <v>280</v>
      </c>
      <c r="F382" s="41">
        <v>2012</v>
      </c>
      <c r="G382" s="40">
        <v>401250</v>
      </c>
      <c r="H382" s="40">
        <v>0</v>
      </c>
      <c r="I382" s="40" t="s">
        <v>692</v>
      </c>
      <c r="J382" s="40" t="s">
        <v>140</v>
      </c>
      <c r="K382" s="40" t="s">
        <v>166</v>
      </c>
      <c r="L382" s="42">
        <v>41061</v>
      </c>
      <c r="M382" s="40" t="s">
        <v>131</v>
      </c>
      <c r="N382" s="40" t="s">
        <v>168</v>
      </c>
      <c r="O382" s="40" t="s">
        <v>176</v>
      </c>
      <c r="P382" s="40" t="s">
        <v>221</v>
      </c>
    </row>
    <row r="383" spans="1:16" ht="90">
      <c r="A383" s="40" t="s">
        <v>88</v>
      </c>
      <c r="B383" s="40" t="s">
        <v>198</v>
      </c>
      <c r="C383" s="40" t="s">
        <v>87</v>
      </c>
      <c r="D383" s="40" t="s">
        <v>87</v>
      </c>
      <c r="E383" s="40" t="s">
        <v>283</v>
      </c>
      <c r="F383" s="41">
        <v>2012</v>
      </c>
      <c r="G383" s="40">
        <v>53500</v>
      </c>
      <c r="H383" s="40">
        <v>0</v>
      </c>
      <c r="I383" s="40" t="s">
        <v>693</v>
      </c>
      <c r="J383" s="40" t="s">
        <v>140</v>
      </c>
      <c r="K383" s="40" t="s">
        <v>166</v>
      </c>
      <c r="L383" s="42">
        <v>41061</v>
      </c>
      <c r="M383" s="40" t="s">
        <v>131</v>
      </c>
      <c r="N383" s="40" t="s">
        <v>168</v>
      </c>
      <c r="O383" s="40" t="s">
        <v>176</v>
      </c>
      <c r="P383" s="40" t="s">
        <v>221</v>
      </c>
    </row>
    <row r="384" spans="1:16" ht="146.25">
      <c r="A384" s="40" t="s">
        <v>88</v>
      </c>
      <c r="B384" s="40" t="s">
        <v>198</v>
      </c>
      <c r="C384" s="40" t="s">
        <v>87</v>
      </c>
      <c r="D384" s="40" t="s">
        <v>87</v>
      </c>
      <c r="E384" s="40" t="s">
        <v>216</v>
      </c>
      <c r="F384" s="41">
        <v>2012</v>
      </c>
      <c r="G384" s="40">
        <v>500000</v>
      </c>
      <c r="H384" s="40">
        <v>0</v>
      </c>
      <c r="I384" s="40" t="s">
        <v>217</v>
      </c>
      <c r="J384" s="40" t="s">
        <v>140</v>
      </c>
      <c r="K384" s="40" t="s">
        <v>166</v>
      </c>
      <c r="L384" s="42">
        <v>41182</v>
      </c>
      <c r="M384" s="40" t="s">
        <v>220</v>
      </c>
      <c r="N384" s="40" t="s">
        <v>168</v>
      </c>
      <c r="O384" s="40" t="s">
        <v>176</v>
      </c>
      <c r="P384" s="40" t="s">
        <v>221</v>
      </c>
    </row>
    <row r="385" spans="1:16" ht="112.5">
      <c r="A385" s="40" t="s">
        <v>88</v>
      </c>
      <c r="B385" s="40" t="s">
        <v>198</v>
      </c>
      <c r="C385" s="40" t="s">
        <v>87</v>
      </c>
      <c r="D385" s="40" t="s">
        <v>87</v>
      </c>
      <c r="E385" s="40" t="s">
        <v>222</v>
      </c>
      <c r="F385" s="41">
        <v>2012</v>
      </c>
      <c r="G385" s="40">
        <v>496879</v>
      </c>
      <c r="H385" s="40">
        <v>0</v>
      </c>
      <c r="I385" s="40" t="s">
        <v>694</v>
      </c>
      <c r="J385" s="40" t="s">
        <v>140</v>
      </c>
      <c r="K385" s="40" t="s">
        <v>166</v>
      </c>
      <c r="L385" s="42">
        <v>41061</v>
      </c>
      <c r="M385" s="40" t="s">
        <v>220</v>
      </c>
      <c r="N385" s="40" t="s">
        <v>168</v>
      </c>
      <c r="O385" s="40" t="s">
        <v>176</v>
      </c>
      <c r="P385" s="40" t="s">
        <v>221</v>
      </c>
    </row>
    <row r="386" spans="1:16" ht="90">
      <c r="A386" s="40" t="s">
        <v>88</v>
      </c>
      <c r="B386" s="40" t="s">
        <v>198</v>
      </c>
      <c r="C386" s="40" t="s">
        <v>87</v>
      </c>
      <c r="D386" s="40" t="s">
        <v>87</v>
      </c>
      <c r="E386" s="40" t="s">
        <v>561</v>
      </c>
      <c r="F386" s="41">
        <v>2012</v>
      </c>
      <c r="G386" s="40">
        <v>500000</v>
      </c>
      <c r="H386" s="40">
        <v>0</v>
      </c>
      <c r="I386" s="40" t="s">
        <v>562</v>
      </c>
      <c r="J386" s="40" t="s">
        <v>140</v>
      </c>
      <c r="K386" s="40" t="s">
        <v>166</v>
      </c>
      <c r="L386" s="42">
        <v>41182</v>
      </c>
      <c r="M386" s="40" t="s">
        <v>220</v>
      </c>
      <c r="N386" s="40" t="s">
        <v>168</v>
      </c>
      <c r="O386" s="40" t="s">
        <v>176</v>
      </c>
      <c r="P386" s="40" t="s">
        <v>221</v>
      </c>
    </row>
    <row r="387" spans="1:16" ht="202.5">
      <c r="A387" s="40" t="s">
        <v>88</v>
      </c>
      <c r="B387" s="40" t="s">
        <v>198</v>
      </c>
      <c r="C387" s="40" t="s">
        <v>87</v>
      </c>
      <c r="D387" s="40" t="s">
        <v>87</v>
      </c>
      <c r="E387" s="40" t="s">
        <v>288</v>
      </c>
      <c r="F387" s="41">
        <v>2012</v>
      </c>
      <c r="G387" s="40">
        <v>387875</v>
      </c>
      <c r="H387" s="40">
        <v>0</v>
      </c>
      <c r="I387" s="40" t="s">
        <v>695</v>
      </c>
      <c r="J387" s="40" t="s">
        <v>140</v>
      </c>
      <c r="K387" s="40" t="s">
        <v>166</v>
      </c>
      <c r="L387" s="42">
        <v>41061</v>
      </c>
      <c r="M387" s="40" t="s">
        <v>251</v>
      </c>
      <c r="N387" s="40" t="s">
        <v>168</v>
      </c>
      <c r="O387" s="40" t="s">
        <v>176</v>
      </c>
      <c r="P387" s="40" t="s">
        <v>221</v>
      </c>
    </row>
    <row r="388" spans="1:16" ht="101.25">
      <c r="A388" s="40" t="s">
        <v>88</v>
      </c>
      <c r="B388" s="40" t="s">
        <v>198</v>
      </c>
      <c r="C388" s="40" t="s">
        <v>92</v>
      </c>
      <c r="D388" s="40" t="s">
        <v>92</v>
      </c>
      <c r="E388" s="40" t="s">
        <v>244</v>
      </c>
      <c r="F388" s="41">
        <v>2013</v>
      </c>
      <c r="G388" s="40">
        <v>400000</v>
      </c>
      <c r="H388" s="40">
        <v>0</v>
      </c>
      <c r="I388" s="40" t="s">
        <v>696</v>
      </c>
      <c r="J388" s="40" t="s">
        <v>140</v>
      </c>
      <c r="K388" s="40" t="s">
        <v>166</v>
      </c>
      <c r="L388" s="42">
        <v>41416</v>
      </c>
      <c r="M388" s="40" t="s">
        <v>131</v>
      </c>
      <c r="N388" s="40" t="s">
        <v>168</v>
      </c>
      <c r="O388" s="40" t="s">
        <v>169</v>
      </c>
      <c r="P388" s="40" t="s">
        <v>221</v>
      </c>
    </row>
    <row r="389" spans="1:16" ht="213.75">
      <c r="A389" s="40" t="s">
        <v>88</v>
      </c>
      <c r="B389" s="40" t="s">
        <v>198</v>
      </c>
      <c r="C389" s="40" t="s">
        <v>92</v>
      </c>
      <c r="D389" s="40" t="s">
        <v>92</v>
      </c>
      <c r="E389" s="40" t="s">
        <v>199</v>
      </c>
      <c r="F389" s="41">
        <v>2013</v>
      </c>
      <c r="G389" s="40">
        <v>400000</v>
      </c>
      <c r="H389" s="40">
        <v>0</v>
      </c>
      <c r="I389" s="40" t="s">
        <v>697</v>
      </c>
      <c r="J389" s="40" t="s">
        <v>140</v>
      </c>
      <c r="K389" s="40" t="s">
        <v>166</v>
      </c>
      <c r="L389" s="42">
        <v>41416</v>
      </c>
      <c r="M389" s="40" t="s">
        <v>131</v>
      </c>
      <c r="N389" s="40" t="s">
        <v>168</v>
      </c>
      <c r="O389" s="40" t="s">
        <v>169</v>
      </c>
      <c r="P389" s="40" t="s">
        <v>221</v>
      </c>
    </row>
    <row r="390" spans="1:16" ht="213.75">
      <c r="A390" s="40" t="s">
        <v>88</v>
      </c>
      <c r="B390" s="40" t="s">
        <v>198</v>
      </c>
      <c r="C390" s="40" t="s">
        <v>92</v>
      </c>
      <c r="D390" s="40" t="s">
        <v>92</v>
      </c>
      <c r="E390" s="40" t="s">
        <v>199</v>
      </c>
      <c r="F390" s="41">
        <v>2013</v>
      </c>
      <c r="G390" s="40">
        <v>450000</v>
      </c>
      <c r="H390" s="40">
        <v>0</v>
      </c>
      <c r="I390" s="40" t="s">
        <v>697</v>
      </c>
      <c r="J390" s="40" t="s">
        <v>140</v>
      </c>
      <c r="K390" s="40" t="s">
        <v>166</v>
      </c>
      <c r="L390" s="42">
        <v>41416</v>
      </c>
      <c r="M390" s="40" t="s">
        <v>131</v>
      </c>
      <c r="N390" s="40" t="s">
        <v>168</v>
      </c>
      <c r="O390" s="40" t="s">
        <v>169</v>
      </c>
      <c r="P390" s="40" t="s">
        <v>221</v>
      </c>
    </row>
    <row r="391" spans="1:16" ht="146.25">
      <c r="A391" s="40" t="s">
        <v>88</v>
      </c>
      <c r="B391" s="40" t="s">
        <v>198</v>
      </c>
      <c r="C391" s="40" t="s">
        <v>92</v>
      </c>
      <c r="D391" s="40" t="s">
        <v>92</v>
      </c>
      <c r="E391" s="40" t="s">
        <v>247</v>
      </c>
      <c r="F391" s="41">
        <v>2013</v>
      </c>
      <c r="G391" s="40">
        <v>500000</v>
      </c>
      <c r="H391" s="40">
        <v>0</v>
      </c>
      <c r="I391" s="40" t="s">
        <v>698</v>
      </c>
      <c r="J391" s="40" t="s">
        <v>140</v>
      </c>
      <c r="K391" s="40" t="s">
        <v>166</v>
      </c>
      <c r="L391" s="42">
        <v>41416</v>
      </c>
      <c r="M391" s="40" t="s">
        <v>220</v>
      </c>
      <c r="N391" s="40" t="s">
        <v>168</v>
      </c>
      <c r="O391" s="40" t="s">
        <v>169</v>
      </c>
      <c r="P391" s="40" t="s">
        <v>221</v>
      </c>
    </row>
    <row r="392" spans="1:16" ht="101.25">
      <c r="A392" s="40" t="s">
        <v>88</v>
      </c>
      <c r="B392" s="40" t="s">
        <v>198</v>
      </c>
      <c r="C392" s="40" t="s">
        <v>92</v>
      </c>
      <c r="D392" s="40" t="s">
        <v>92</v>
      </c>
      <c r="E392" s="40" t="s">
        <v>292</v>
      </c>
      <c r="F392" s="41">
        <v>2013</v>
      </c>
      <c r="G392" s="40">
        <v>250000</v>
      </c>
      <c r="H392" s="40">
        <v>0</v>
      </c>
      <c r="I392" s="40" t="s">
        <v>699</v>
      </c>
      <c r="J392" s="40" t="s">
        <v>140</v>
      </c>
      <c r="K392" s="40" t="s">
        <v>166</v>
      </c>
      <c r="L392" s="42">
        <v>41416</v>
      </c>
      <c r="M392" s="40" t="s">
        <v>220</v>
      </c>
      <c r="N392" s="40" t="s">
        <v>168</v>
      </c>
      <c r="O392" s="40" t="s">
        <v>169</v>
      </c>
      <c r="P392" s="40" t="s">
        <v>221</v>
      </c>
    </row>
    <row r="393" spans="1:16" ht="67.5">
      <c r="A393" s="40" t="s">
        <v>88</v>
      </c>
      <c r="B393" s="40" t="s">
        <v>198</v>
      </c>
      <c r="C393" s="40" t="s">
        <v>92</v>
      </c>
      <c r="D393" s="40" t="s">
        <v>92</v>
      </c>
      <c r="E393" s="40" t="s">
        <v>550</v>
      </c>
      <c r="F393" s="41">
        <v>2013</v>
      </c>
      <c r="G393" s="40">
        <v>200000</v>
      </c>
      <c r="H393" s="40">
        <v>0</v>
      </c>
      <c r="I393" s="40" t="s">
        <v>700</v>
      </c>
      <c r="J393" s="40" t="s">
        <v>140</v>
      </c>
      <c r="K393" s="40" t="s">
        <v>166</v>
      </c>
      <c r="L393" s="42">
        <v>41416</v>
      </c>
      <c r="M393" s="40" t="s">
        <v>167</v>
      </c>
      <c r="N393" s="40" t="s">
        <v>168</v>
      </c>
      <c r="O393" s="40" t="s">
        <v>169</v>
      </c>
      <c r="P393" s="40" t="s">
        <v>221</v>
      </c>
    </row>
    <row r="394" spans="1:16" ht="135">
      <c r="A394" s="40" t="s">
        <v>88</v>
      </c>
      <c r="B394" s="40" t="s">
        <v>298</v>
      </c>
      <c r="C394" s="40" t="s">
        <v>87</v>
      </c>
      <c r="D394" s="40" t="s">
        <v>87</v>
      </c>
      <c r="E394" s="40" t="s">
        <v>299</v>
      </c>
      <c r="F394" s="41">
        <v>2012</v>
      </c>
      <c r="G394" s="40">
        <v>4400000</v>
      </c>
      <c r="H394" s="40">
        <v>0</v>
      </c>
      <c r="I394" s="40" t="s">
        <v>701</v>
      </c>
      <c r="J394" s="40" t="s">
        <v>140</v>
      </c>
      <c r="K394" s="40" t="s">
        <v>166</v>
      </c>
      <c r="L394" s="42">
        <v>41061</v>
      </c>
      <c r="M394" s="40" t="s">
        <v>301</v>
      </c>
      <c r="N394" s="40" t="s">
        <v>168</v>
      </c>
      <c r="O394" s="40" t="s">
        <v>169</v>
      </c>
      <c r="P394" s="40" t="s">
        <v>221</v>
      </c>
    </row>
    <row r="395" spans="1:16" ht="191.25">
      <c r="A395" s="40" t="s">
        <v>88</v>
      </c>
      <c r="B395" s="40" t="s">
        <v>298</v>
      </c>
      <c r="C395" s="40" t="s">
        <v>92</v>
      </c>
      <c r="D395" s="40" t="s">
        <v>92</v>
      </c>
      <c r="E395" s="40" t="s">
        <v>563</v>
      </c>
      <c r="F395" s="41">
        <v>2013</v>
      </c>
      <c r="G395" s="40">
        <v>3700000</v>
      </c>
      <c r="H395" s="40">
        <v>0</v>
      </c>
      <c r="I395" s="40" t="s">
        <v>564</v>
      </c>
      <c r="J395" s="40" t="s">
        <v>140</v>
      </c>
      <c r="K395" s="40" t="s">
        <v>166</v>
      </c>
      <c r="L395" s="42">
        <v>41394</v>
      </c>
      <c r="M395" s="40" t="s">
        <v>301</v>
      </c>
      <c r="N395" s="40" t="s">
        <v>168</v>
      </c>
      <c r="O395" s="40" t="s">
        <v>169</v>
      </c>
      <c r="P395" s="40" t="s">
        <v>186</v>
      </c>
    </row>
    <row r="396" spans="1:16" ht="90">
      <c r="A396" s="40" t="s">
        <v>88</v>
      </c>
      <c r="B396" s="40" t="s">
        <v>193</v>
      </c>
      <c r="C396" s="40" t="s">
        <v>87</v>
      </c>
      <c r="D396" s="40" t="s">
        <v>87</v>
      </c>
      <c r="E396" s="40" t="s">
        <v>224</v>
      </c>
      <c r="F396" s="41">
        <v>2012</v>
      </c>
      <c r="G396" s="40">
        <v>800000</v>
      </c>
      <c r="H396" s="40">
        <v>0</v>
      </c>
      <c r="I396" s="40" t="s">
        <v>225</v>
      </c>
      <c r="J396" s="40" t="s">
        <v>140</v>
      </c>
      <c r="K396" s="40" t="s">
        <v>166</v>
      </c>
      <c r="L396" s="42">
        <v>41141</v>
      </c>
      <c r="M396" s="40" t="s">
        <v>125</v>
      </c>
      <c r="N396" s="40" t="s">
        <v>168</v>
      </c>
      <c r="O396" s="40" t="s">
        <v>169</v>
      </c>
      <c r="P396" s="40" t="s">
        <v>221</v>
      </c>
    </row>
    <row r="397" spans="1:16" ht="90">
      <c r="A397" s="40" t="s">
        <v>88</v>
      </c>
      <c r="B397" s="40" t="s">
        <v>193</v>
      </c>
      <c r="C397" s="40" t="s">
        <v>87</v>
      </c>
      <c r="D397" s="40" t="s">
        <v>87</v>
      </c>
      <c r="E397" s="40" t="s">
        <v>202</v>
      </c>
      <c r="F397" s="41">
        <v>2012</v>
      </c>
      <c r="G397" s="40">
        <v>1401323</v>
      </c>
      <c r="H397" s="40">
        <v>0</v>
      </c>
      <c r="I397" s="40" t="s">
        <v>530</v>
      </c>
      <c r="J397" s="40" t="s">
        <v>140</v>
      </c>
      <c r="K397" s="40" t="s">
        <v>166</v>
      </c>
      <c r="L397" s="42">
        <v>41009</v>
      </c>
      <c r="M397" s="40" t="s">
        <v>127</v>
      </c>
      <c r="N397" s="40" t="s">
        <v>168</v>
      </c>
      <c r="O397" s="40" t="s">
        <v>169</v>
      </c>
      <c r="P397" s="40" t="s">
        <v>186</v>
      </c>
    </row>
    <row r="398" spans="1:16" ht="101.25">
      <c r="A398" s="40" t="s">
        <v>88</v>
      </c>
      <c r="B398" s="40" t="s">
        <v>193</v>
      </c>
      <c r="C398" s="40" t="s">
        <v>87</v>
      </c>
      <c r="D398" s="40" t="s">
        <v>87</v>
      </c>
      <c r="E398" s="40" t="s">
        <v>205</v>
      </c>
      <c r="F398" s="41">
        <v>2012</v>
      </c>
      <c r="G398" s="40">
        <v>3543188</v>
      </c>
      <c r="H398" s="40">
        <v>0</v>
      </c>
      <c r="I398" s="40" t="s">
        <v>232</v>
      </c>
      <c r="J398" s="40" t="s">
        <v>140</v>
      </c>
      <c r="K398" s="40" t="s">
        <v>166</v>
      </c>
      <c r="L398" s="42">
        <v>41009</v>
      </c>
      <c r="M398" s="40" t="s">
        <v>196</v>
      </c>
      <c r="N398" s="40" t="s">
        <v>168</v>
      </c>
      <c r="O398" s="40" t="s">
        <v>169</v>
      </c>
      <c r="P398" s="40" t="s">
        <v>186</v>
      </c>
    </row>
    <row r="399" spans="1:16" ht="101.25">
      <c r="A399" s="40" t="s">
        <v>88</v>
      </c>
      <c r="B399" s="40" t="s">
        <v>193</v>
      </c>
      <c r="C399" s="40" t="s">
        <v>87</v>
      </c>
      <c r="D399" s="40" t="s">
        <v>87</v>
      </c>
      <c r="E399" s="40" t="s">
        <v>194</v>
      </c>
      <c r="F399" s="41">
        <v>2012</v>
      </c>
      <c r="G399" s="40">
        <v>4299059</v>
      </c>
      <c r="H399" s="40">
        <v>0</v>
      </c>
      <c r="I399" s="40" t="s">
        <v>233</v>
      </c>
      <c r="J399" s="40" t="s">
        <v>140</v>
      </c>
      <c r="K399" s="40" t="s">
        <v>166</v>
      </c>
      <c r="L399" s="42">
        <v>41009</v>
      </c>
      <c r="M399" s="40" t="s">
        <v>196</v>
      </c>
      <c r="N399" s="40" t="s">
        <v>168</v>
      </c>
      <c r="O399" s="40" t="s">
        <v>169</v>
      </c>
      <c r="P399" s="40" t="s">
        <v>186</v>
      </c>
    </row>
    <row r="400" spans="1:16" ht="90">
      <c r="A400" s="40" t="s">
        <v>88</v>
      </c>
      <c r="B400" s="40" t="s">
        <v>193</v>
      </c>
      <c r="C400" s="40" t="s">
        <v>87</v>
      </c>
      <c r="D400" s="40" t="s">
        <v>87</v>
      </c>
      <c r="E400" s="40" t="s">
        <v>208</v>
      </c>
      <c r="F400" s="41">
        <v>2012</v>
      </c>
      <c r="G400" s="40">
        <v>651170</v>
      </c>
      <c r="H400" s="40">
        <v>0</v>
      </c>
      <c r="I400" s="40" t="s">
        <v>589</v>
      </c>
      <c r="J400" s="40" t="s">
        <v>140</v>
      </c>
      <c r="K400" s="40" t="s">
        <v>166</v>
      </c>
      <c r="L400" s="42">
        <v>41009</v>
      </c>
      <c r="M400" s="40" t="s">
        <v>131</v>
      </c>
      <c r="N400" s="40" t="s">
        <v>168</v>
      </c>
      <c r="O400" s="40" t="s">
        <v>169</v>
      </c>
      <c r="P400" s="40" t="s">
        <v>186</v>
      </c>
    </row>
    <row r="401" spans="1:16" ht="112.5">
      <c r="A401" s="40" t="s">
        <v>88</v>
      </c>
      <c r="B401" s="40" t="s">
        <v>193</v>
      </c>
      <c r="C401" s="40" t="s">
        <v>92</v>
      </c>
      <c r="D401" s="40" t="s">
        <v>92</v>
      </c>
      <c r="E401" s="40" t="s">
        <v>211</v>
      </c>
      <c r="F401" s="41">
        <v>2013</v>
      </c>
      <c r="G401" s="40">
        <v>525000</v>
      </c>
      <c r="H401" s="40">
        <v>0</v>
      </c>
      <c r="I401" s="40" t="s">
        <v>702</v>
      </c>
      <c r="J401" s="40" t="s">
        <v>140</v>
      </c>
      <c r="K401" s="40" t="s">
        <v>166</v>
      </c>
      <c r="L401" s="42">
        <v>41439</v>
      </c>
      <c r="M401" s="40" t="s">
        <v>125</v>
      </c>
      <c r="N401" s="40" t="s">
        <v>168</v>
      </c>
      <c r="O401" s="40" t="s">
        <v>176</v>
      </c>
      <c r="P401" s="40" t="s">
        <v>97</v>
      </c>
    </row>
    <row r="402" spans="1:16" ht="112.5">
      <c r="A402" s="40" t="s">
        <v>88</v>
      </c>
      <c r="B402" s="40" t="s">
        <v>193</v>
      </c>
      <c r="C402" s="40" t="s">
        <v>92</v>
      </c>
      <c r="D402" s="40" t="s">
        <v>92</v>
      </c>
      <c r="E402" s="40" t="s">
        <v>211</v>
      </c>
      <c r="F402" s="41">
        <v>2013</v>
      </c>
      <c r="G402" s="40">
        <v>1000000</v>
      </c>
      <c r="H402" s="40">
        <v>0</v>
      </c>
      <c r="I402" s="40" t="s">
        <v>774</v>
      </c>
      <c r="J402" s="40" t="s">
        <v>140</v>
      </c>
      <c r="K402" s="40" t="s">
        <v>166</v>
      </c>
      <c r="L402" s="42">
        <v>41614</v>
      </c>
      <c r="M402" s="40" t="s">
        <v>125</v>
      </c>
      <c r="N402" s="40" t="s">
        <v>168</v>
      </c>
      <c r="O402" s="40" t="s">
        <v>176</v>
      </c>
      <c r="P402" s="40" t="s">
        <v>97</v>
      </c>
    </row>
    <row r="403" spans="1:16" ht="56.25">
      <c r="A403" s="40" t="s">
        <v>88</v>
      </c>
      <c r="B403" s="40" t="s">
        <v>193</v>
      </c>
      <c r="C403" s="40" t="s">
        <v>92</v>
      </c>
      <c r="D403" s="40" t="s">
        <v>92</v>
      </c>
      <c r="E403" s="40" t="s">
        <v>257</v>
      </c>
      <c r="F403" s="41">
        <v>2013</v>
      </c>
      <c r="G403" s="40">
        <v>2133605</v>
      </c>
      <c r="H403" s="40">
        <v>0</v>
      </c>
      <c r="I403" s="40" t="s">
        <v>258</v>
      </c>
      <c r="J403" s="40" t="s">
        <v>140</v>
      </c>
      <c r="K403" s="40" t="s">
        <v>166</v>
      </c>
      <c r="L403" s="42">
        <v>41413</v>
      </c>
      <c r="M403" s="40" t="s">
        <v>127</v>
      </c>
      <c r="N403" s="40" t="s">
        <v>168</v>
      </c>
      <c r="O403" s="40" t="s">
        <v>169</v>
      </c>
      <c r="P403" s="40" t="s">
        <v>186</v>
      </c>
    </row>
    <row r="404" spans="1:16" ht="78.75">
      <c r="A404" s="40" t="s">
        <v>88</v>
      </c>
      <c r="B404" s="40" t="s">
        <v>193</v>
      </c>
      <c r="C404" s="40" t="s">
        <v>92</v>
      </c>
      <c r="D404" s="40" t="s">
        <v>92</v>
      </c>
      <c r="E404" s="40" t="s">
        <v>260</v>
      </c>
      <c r="F404" s="41">
        <v>2013</v>
      </c>
      <c r="G404" s="40">
        <v>2504667</v>
      </c>
      <c r="H404" s="40">
        <v>0</v>
      </c>
      <c r="I404" s="40" t="s">
        <v>703</v>
      </c>
      <c r="J404" s="40" t="s">
        <v>140</v>
      </c>
      <c r="K404" s="40" t="s">
        <v>166</v>
      </c>
      <c r="L404" s="42">
        <v>41413</v>
      </c>
      <c r="M404" s="40" t="s">
        <v>196</v>
      </c>
      <c r="N404" s="40" t="s">
        <v>168</v>
      </c>
      <c r="O404" s="40" t="s">
        <v>169</v>
      </c>
      <c r="P404" s="40" t="s">
        <v>186</v>
      </c>
    </row>
    <row r="405" spans="1:16" ht="78.75">
      <c r="A405" s="40" t="s">
        <v>88</v>
      </c>
      <c r="B405" s="40" t="s">
        <v>193</v>
      </c>
      <c r="C405" s="40" t="s">
        <v>92</v>
      </c>
      <c r="D405" s="40" t="s">
        <v>92</v>
      </c>
      <c r="E405" s="40" t="s">
        <v>263</v>
      </c>
      <c r="F405" s="41">
        <v>2013</v>
      </c>
      <c r="G405" s="40">
        <v>3710618</v>
      </c>
      <c r="H405" s="40">
        <v>0</v>
      </c>
      <c r="I405" s="40" t="s">
        <v>272</v>
      </c>
      <c r="J405" s="40" t="s">
        <v>140</v>
      </c>
      <c r="K405" s="40" t="s">
        <v>166</v>
      </c>
      <c r="L405" s="42">
        <v>41413</v>
      </c>
      <c r="M405" s="40" t="s">
        <v>196</v>
      </c>
      <c r="N405" s="40" t="s">
        <v>168</v>
      </c>
      <c r="O405" s="40" t="s">
        <v>169</v>
      </c>
      <c r="P405" s="40" t="s">
        <v>186</v>
      </c>
    </row>
    <row r="406" spans="1:16" ht="135">
      <c r="A406" s="40" t="s">
        <v>88</v>
      </c>
      <c r="B406" s="40" t="s">
        <v>193</v>
      </c>
      <c r="C406" s="40" t="s">
        <v>92</v>
      </c>
      <c r="D406" s="40" t="s">
        <v>92</v>
      </c>
      <c r="E406" s="40" t="s">
        <v>265</v>
      </c>
      <c r="F406" s="41">
        <v>2013</v>
      </c>
      <c r="G406" s="40">
        <v>927654</v>
      </c>
      <c r="H406" s="40">
        <v>0</v>
      </c>
      <c r="I406" s="40" t="s">
        <v>266</v>
      </c>
      <c r="J406" s="40" t="s">
        <v>140</v>
      </c>
      <c r="K406" s="40" t="s">
        <v>166</v>
      </c>
      <c r="L406" s="42">
        <v>41413</v>
      </c>
      <c r="M406" s="40" t="s">
        <v>131</v>
      </c>
      <c r="N406" s="40" t="s">
        <v>168</v>
      </c>
      <c r="O406" s="40" t="s">
        <v>169</v>
      </c>
      <c r="P406" s="40" t="s">
        <v>186</v>
      </c>
    </row>
    <row r="407" spans="1:16" ht="112.5">
      <c r="A407" s="40" t="s">
        <v>704</v>
      </c>
      <c r="B407" s="40" t="s">
        <v>193</v>
      </c>
      <c r="C407" s="40" t="s">
        <v>87</v>
      </c>
      <c r="D407" s="40" t="s">
        <v>87</v>
      </c>
      <c r="E407" s="40" t="s">
        <v>224</v>
      </c>
      <c r="F407" s="41">
        <v>2012</v>
      </c>
      <c r="G407" s="40">
        <v>1464456</v>
      </c>
      <c r="H407" s="40">
        <v>0</v>
      </c>
      <c r="I407" s="40" t="s">
        <v>705</v>
      </c>
      <c r="J407" s="40" t="s">
        <v>140</v>
      </c>
      <c r="K407" s="40" t="s">
        <v>166</v>
      </c>
      <c r="L407" s="42">
        <v>41009</v>
      </c>
      <c r="M407" s="40" t="s">
        <v>125</v>
      </c>
      <c r="N407" s="40" t="s">
        <v>168</v>
      </c>
      <c r="O407" s="40" t="s">
        <v>169</v>
      </c>
      <c r="P407" s="40" t="s">
        <v>186</v>
      </c>
    </row>
    <row r="408" spans="1:16" ht="112.5">
      <c r="A408" s="40" t="s">
        <v>704</v>
      </c>
      <c r="B408" s="40" t="s">
        <v>193</v>
      </c>
      <c r="C408" s="40" t="s">
        <v>87</v>
      </c>
      <c r="D408" s="40" t="s">
        <v>87</v>
      </c>
      <c r="E408" s="40" t="s">
        <v>224</v>
      </c>
      <c r="F408" s="41">
        <v>2012</v>
      </c>
      <c r="G408" s="40">
        <v>802219</v>
      </c>
      <c r="H408" s="40">
        <v>0</v>
      </c>
      <c r="I408" s="40" t="s">
        <v>706</v>
      </c>
      <c r="J408" s="40" t="s">
        <v>140</v>
      </c>
      <c r="K408" s="40" t="s">
        <v>166</v>
      </c>
      <c r="L408" s="42">
        <v>41009</v>
      </c>
      <c r="M408" s="40" t="s">
        <v>125</v>
      </c>
      <c r="N408" s="40" t="s">
        <v>168</v>
      </c>
      <c r="O408" s="40" t="s">
        <v>169</v>
      </c>
      <c r="P408" s="40" t="s">
        <v>186</v>
      </c>
    </row>
    <row r="409" spans="1:16" ht="112.5">
      <c r="A409" s="40" t="s">
        <v>704</v>
      </c>
      <c r="B409" s="40" t="s">
        <v>193</v>
      </c>
      <c r="C409" s="40" t="s">
        <v>87</v>
      </c>
      <c r="D409" s="40" t="s">
        <v>87</v>
      </c>
      <c r="E409" s="40" t="s">
        <v>202</v>
      </c>
      <c r="F409" s="41">
        <v>2012</v>
      </c>
      <c r="G409" s="40">
        <v>662804</v>
      </c>
      <c r="H409" s="40">
        <v>0</v>
      </c>
      <c r="I409" s="40" t="s">
        <v>707</v>
      </c>
      <c r="J409" s="40" t="s">
        <v>140</v>
      </c>
      <c r="K409" s="40" t="s">
        <v>166</v>
      </c>
      <c r="L409" s="42">
        <v>41084</v>
      </c>
      <c r="M409" s="40" t="s">
        <v>127</v>
      </c>
      <c r="N409" s="40" t="s">
        <v>168</v>
      </c>
      <c r="O409" s="40" t="s">
        <v>169</v>
      </c>
      <c r="P409" s="40" t="s">
        <v>186</v>
      </c>
    </row>
    <row r="410" spans="1:16" ht="123.75">
      <c r="A410" s="40" t="s">
        <v>704</v>
      </c>
      <c r="B410" s="40" t="s">
        <v>193</v>
      </c>
      <c r="C410" s="40" t="s">
        <v>87</v>
      </c>
      <c r="D410" s="40" t="s">
        <v>87</v>
      </c>
      <c r="E410" s="40" t="s">
        <v>205</v>
      </c>
      <c r="F410" s="41">
        <v>2012</v>
      </c>
      <c r="G410" s="40">
        <v>1675874</v>
      </c>
      <c r="H410" s="40">
        <v>0</v>
      </c>
      <c r="I410" s="40" t="s">
        <v>708</v>
      </c>
      <c r="J410" s="40" t="s">
        <v>140</v>
      </c>
      <c r="K410" s="40" t="s">
        <v>166</v>
      </c>
      <c r="L410" s="42">
        <v>41084</v>
      </c>
      <c r="M410" s="40" t="s">
        <v>196</v>
      </c>
      <c r="N410" s="40" t="s">
        <v>168</v>
      </c>
      <c r="O410" s="40" t="s">
        <v>169</v>
      </c>
      <c r="P410" s="40" t="s">
        <v>186</v>
      </c>
    </row>
    <row r="411" spans="1:16" ht="123.75">
      <c r="A411" s="40" t="s">
        <v>704</v>
      </c>
      <c r="B411" s="40" t="s">
        <v>193</v>
      </c>
      <c r="C411" s="40" t="s">
        <v>87</v>
      </c>
      <c r="D411" s="40" t="s">
        <v>87</v>
      </c>
      <c r="E411" s="40" t="s">
        <v>194</v>
      </c>
      <c r="F411" s="41">
        <v>2012</v>
      </c>
      <c r="G411" s="40">
        <v>2033389</v>
      </c>
      <c r="H411" s="40">
        <v>0</v>
      </c>
      <c r="I411" s="40" t="s">
        <v>709</v>
      </c>
      <c r="J411" s="40" t="s">
        <v>140</v>
      </c>
      <c r="K411" s="40" t="s">
        <v>166</v>
      </c>
      <c r="L411" s="42">
        <v>41084</v>
      </c>
      <c r="M411" s="40" t="s">
        <v>196</v>
      </c>
      <c r="N411" s="40" t="s">
        <v>168</v>
      </c>
      <c r="O411" s="40" t="s">
        <v>169</v>
      </c>
      <c r="P411" s="40" t="s">
        <v>186</v>
      </c>
    </row>
    <row r="412" spans="1:16" ht="112.5">
      <c r="A412" s="40" t="s">
        <v>704</v>
      </c>
      <c r="B412" s="40" t="s">
        <v>193</v>
      </c>
      <c r="C412" s="40" t="s">
        <v>87</v>
      </c>
      <c r="D412" s="40" t="s">
        <v>87</v>
      </c>
      <c r="E412" s="40" t="s">
        <v>208</v>
      </c>
      <c r="F412" s="41">
        <v>2012</v>
      </c>
      <c r="G412" s="40">
        <v>307994</v>
      </c>
      <c r="H412" s="40">
        <v>0</v>
      </c>
      <c r="I412" s="40" t="s">
        <v>710</v>
      </c>
      <c r="J412" s="40" t="s">
        <v>140</v>
      </c>
      <c r="K412" s="40" t="s">
        <v>166</v>
      </c>
      <c r="L412" s="42">
        <v>41084</v>
      </c>
      <c r="M412" s="40" t="s">
        <v>131</v>
      </c>
      <c r="N412" s="40" t="s">
        <v>168</v>
      </c>
      <c r="O412" s="40" t="s">
        <v>169</v>
      </c>
      <c r="P412" s="40" t="s">
        <v>186</v>
      </c>
    </row>
    <row r="413" spans="1:16" ht="112.5">
      <c r="A413" s="40" t="s">
        <v>704</v>
      </c>
      <c r="B413" s="40" t="s">
        <v>193</v>
      </c>
      <c r="C413" s="40" t="s">
        <v>92</v>
      </c>
      <c r="D413" s="40" t="s">
        <v>92</v>
      </c>
      <c r="E413" s="40" t="s">
        <v>211</v>
      </c>
      <c r="F413" s="41">
        <v>2013</v>
      </c>
      <c r="G413" s="40">
        <v>300000</v>
      </c>
      <c r="H413" s="40">
        <v>0</v>
      </c>
      <c r="I413" s="40" t="s">
        <v>706</v>
      </c>
      <c r="J413" s="40" t="s">
        <v>140</v>
      </c>
      <c r="K413" s="40" t="s">
        <v>166</v>
      </c>
      <c r="L413" s="42">
        <v>41353</v>
      </c>
      <c r="M413" s="40" t="s">
        <v>125</v>
      </c>
      <c r="N413" s="40" t="s">
        <v>168</v>
      </c>
      <c r="O413" s="40" t="s">
        <v>169</v>
      </c>
      <c r="P413" s="40" t="s">
        <v>186</v>
      </c>
    </row>
    <row r="414" spans="1:16" ht="78.75">
      <c r="A414" s="40" t="s">
        <v>704</v>
      </c>
      <c r="B414" s="40" t="s">
        <v>193</v>
      </c>
      <c r="C414" s="40" t="s">
        <v>92</v>
      </c>
      <c r="D414" s="40" t="s">
        <v>92</v>
      </c>
      <c r="E414" s="40" t="s">
        <v>257</v>
      </c>
      <c r="F414" s="41">
        <v>2013</v>
      </c>
      <c r="G414" s="40">
        <v>646177</v>
      </c>
      <c r="H414" s="40">
        <v>0</v>
      </c>
      <c r="I414" s="40" t="s">
        <v>711</v>
      </c>
      <c r="J414" s="40" t="s">
        <v>140</v>
      </c>
      <c r="K414" s="40" t="s">
        <v>166</v>
      </c>
      <c r="L414" s="42">
        <v>41413</v>
      </c>
      <c r="M414" s="40" t="s">
        <v>127</v>
      </c>
      <c r="N414" s="40" t="s">
        <v>168</v>
      </c>
      <c r="O414" s="40" t="s">
        <v>169</v>
      </c>
      <c r="P414" s="40" t="s">
        <v>186</v>
      </c>
    </row>
    <row r="415" spans="1:16" ht="101.25">
      <c r="A415" s="40" t="s">
        <v>704</v>
      </c>
      <c r="B415" s="40" t="s">
        <v>193</v>
      </c>
      <c r="C415" s="40" t="s">
        <v>92</v>
      </c>
      <c r="D415" s="40" t="s">
        <v>92</v>
      </c>
      <c r="E415" s="40" t="s">
        <v>260</v>
      </c>
      <c r="F415" s="41">
        <v>2013</v>
      </c>
      <c r="G415" s="40">
        <v>758555</v>
      </c>
      <c r="H415" s="40">
        <v>0</v>
      </c>
      <c r="I415" s="40" t="s">
        <v>712</v>
      </c>
      <c r="J415" s="40" t="s">
        <v>140</v>
      </c>
      <c r="K415" s="40" t="s">
        <v>166</v>
      </c>
      <c r="L415" s="42">
        <v>41413</v>
      </c>
      <c r="M415" s="40" t="s">
        <v>196</v>
      </c>
      <c r="N415" s="40" t="s">
        <v>168</v>
      </c>
      <c r="O415" s="40" t="s">
        <v>169</v>
      </c>
      <c r="P415" s="40" t="s">
        <v>186</v>
      </c>
    </row>
    <row r="416" spans="1:16" ht="101.25">
      <c r="A416" s="40" t="s">
        <v>704</v>
      </c>
      <c r="B416" s="40" t="s">
        <v>193</v>
      </c>
      <c r="C416" s="40" t="s">
        <v>92</v>
      </c>
      <c r="D416" s="40" t="s">
        <v>92</v>
      </c>
      <c r="E416" s="40" t="s">
        <v>263</v>
      </c>
      <c r="F416" s="41">
        <v>2013</v>
      </c>
      <c r="G416" s="40">
        <v>1123785</v>
      </c>
      <c r="H416" s="40">
        <v>0</v>
      </c>
      <c r="I416" s="40" t="s">
        <v>713</v>
      </c>
      <c r="J416" s="40" t="s">
        <v>140</v>
      </c>
      <c r="K416" s="40" t="s">
        <v>166</v>
      </c>
      <c r="L416" s="42">
        <v>41413</v>
      </c>
      <c r="M416" s="40" t="s">
        <v>196</v>
      </c>
      <c r="N416" s="40" t="s">
        <v>168</v>
      </c>
      <c r="O416" s="40" t="s">
        <v>169</v>
      </c>
      <c r="P416" s="40" t="s">
        <v>186</v>
      </c>
    </row>
    <row r="417" spans="1:16" ht="157.5">
      <c r="A417" s="40" t="s">
        <v>704</v>
      </c>
      <c r="B417" s="40" t="s">
        <v>193</v>
      </c>
      <c r="C417" s="40" t="s">
        <v>92</v>
      </c>
      <c r="D417" s="40" t="s">
        <v>92</v>
      </c>
      <c r="E417" s="40" t="s">
        <v>265</v>
      </c>
      <c r="F417" s="41">
        <v>2013</v>
      </c>
      <c r="G417" s="40">
        <v>280946</v>
      </c>
      <c r="H417" s="40">
        <v>0</v>
      </c>
      <c r="I417" s="40" t="s">
        <v>714</v>
      </c>
      <c r="J417" s="40" t="s">
        <v>140</v>
      </c>
      <c r="K417" s="40" t="s">
        <v>166</v>
      </c>
      <c r="L417" s="42">
        <v>41413</v>
      </c>
      <c r="M417" s="40" t="s">
        <v>131</v>
      </c>
      <c r="N417" s="40" t="s">
        <v>168</v>
      </c>
      <c r="O417" s="40" t="s">
        <v>169</v>
      </c>
      <c r="P417" s="40" t="s">
        <v>186</v>
      </c>
    </row>
    <row r="418" spans="1:16" ht="56.25">
      <c r="A418" s="40" t="s">
        <v>412</v>
      </c>
      <c r="B418" s="40" t="s">
        <v>163</v>
      </c>
      <c r="C418" s="40" t="s">
        <v>87</v>
      </c>
      <c r="D418" s="40" t="s">
        <v>87</v>
      </c>
      <c r="E418" s="40" t="s">
        <v>173</v>
      </c>
      <c r="F418" s="41">
        <v>2012</v>
      </c>
      <c r="G418" s="40">
        <v>-140000</v>
      </c>
      <c r="H418" s="40">
        <v>0</v>
      </c>
      <c r="I418" s="40" t="s">
        <v>716</v>
      </c>
      <c r="J418" s="40"/>
      <c r="K418" s="40" t="s">
        <v>166</v>
      </c>
      <c r="L418" s="42">
        <v>41099</v>
      </c>
      <c r="M418" s="40" t="s">
        <v>167</v>
      </c>
      <c r="N418" s="40" t="s">
        <v>168</v>
      </c>
      <c r="O418" s="40" t="s">
        <v>176</v>
      </c>
      <c r="P418" s="40" t="s">
        <v>97</v>
      </c>
    </row>
    <row r="419" spans="1:16" ht="56.25">
      <c r="A419" s="40" t="s">
        <v>412</v>
      </c>
      <c r="B419" s="40" t="s">
        <v>163</v>
      </c>
      <c r="C419" s="40" t="s">
        <v>87</v>
      </c>
      <c r="D419" s="40" t="s">
        <v>87</v>
      </c>
      <c r="E419" s="40" t="s">
        <v>173</v>
      </c>
      <c r="F419" s="41">
        <v>2012</v>
      </c>
      <c r="G419" s="40">
        <v>-125000</v>
      </c>
      <c r="H419" s="40">
        <v>0</v>
      </c>
      <c r="I419" s="40" t="s">
        <v>715</v>
      </c>
      <c r="J419" s="40"/>
      <c r="K419" s="40" t="s">
        <v>166</v>
      </c>
      <c r="L419" s="42">
        <v>41099</v>
      </c>
      <c r="M419" s="40" t="s">
        <v>167</v>
      </c>
      <c r="N419" s="40" t="s">
        <v>168</v>
      </c>
      <c r="O419" s="40" t="s">
        <v>176</v>
      </c>
      <c r="P419" s="40" t="s">
        <v>97</v>
      </c>
    </row>
    <row r="420" spans="1:16" ht="56.25">
      <c r="A420" s="40" t="s">
        <v>193</v>
      </c>
      <c r="B420" s="40" t="s">
        <v>163</v>
      </c>
      <c r="C420" s="40" t="s">
        <v>87</v>
      </c>
      <c r="D420" s="40" t="s">
        <v>87</v>
      </c>
      <c r="E420" s="40" t="s">
        <v>173</v>
      </c>
      <c r="F420" s="41">
        <v>2012</v>
      </c>
      <c r="G420" s="40">
        <v>-150000</v>
      </c>
      <c r="H420" s="40">
        <v>0</v>
      </c>
      <c r="I420" s="40" t="s">
        <v>717</v>
      </c>
      <c r="J420" s="40"/>
      <c r="K420" s="40" t="s">
        <v>166</v>
      </c>
      <c r="L420" s="42">
        <v>41171</v>
      </c>
      <c r="M420" s="40" t="s">
        <v>167</v>
      </c>
      <c r="N420" s="40" t="s">
        <v>168</v>
      </c>
      <c r="O420" s="40" t="s">
        <v>176</v>
      </c>
      <c r="P420" s="40" t="s">
        <v>97</v>
      </c>
    </row>
    <row r="421" spans="1:16" ht="56.25">
      <c r="A421" s="40" t="s">
        <v>193</v>
      </c>
      <c r="B421" s="40" t="s">
        <v>163</v>
      </c>
      <c r="C421" s="40" t="s">
        <v>92</v>
      </c>
      <c r="D421" s="40" t="s">
        <v>92</v>
      </c>
      <c r="E421" s="40" t="s">
        <v>164</v>
      </c>
      <c r="F421" s="41">
        <v>2013</v>
      </c>
      <c r="G421" s="40">
        <v>-300000</v>
      </c>
      <c r="H421" s="40">
        <v>0</v>
      </c>
      <c r="I421" s="40" t="s">
        <v>718</v>
      </c>
      <c r="J421" s="40"/>
      <c r="K421" s="40" t="s">
        <v>166</v>
      </c>
      <c r="L421" s="42">
        <v>41299</v>
      </c>
      <c r="M421" s="40" t="s">
        <v>167</v>
      </c>
      <c r="N421" s="40" t="s">
        <v>168</v>
      </c>
      <c r="O421" s="40" t="s">
        <v>169</v>
      </c>
      <c r="P421" s="40" t="s">
        <v>221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41"/>
  <sheetViews>
    <sheetView topLeftCell="A2" workbookViewId="0">
      <selection activeCell="A13" sqref="A13"/>
    </sheetView>
  </sheetViews>
  <sheetFormatPr defaultRowHeight="15"/>
  <cols>
    <col min="1" max="1" width="35.7109375" style="45" customWidth="1"/>
    <col min="2" max="2" width="21.28515625" style="45" customWidth="1"/>
    <col min="3" max="3" width="20.140625" style="45" customWidth="1"/>
    <col min="4" max="5" width="17.28515625" style="45" customWidth="1"/>
    <col min="6" max="6" width="19.28515625" style="2" customWidth="1"/>
    <col min="7" max="7" width="17.85546875" style="2" customWidth="1"/>
    <col min="8" max="8" width="11.42578125" style="2" customWidth="1"/>
    <col min="9" max="9" width="15.7109375" style="2" customWidth="1"/>
    <col min="10" max="256" width="8.85546875" style="2"/>
    <col min="257" max="257" width="35.7109375" style="2" customWidth="1"/>
    <col min="258" max="258" width="21.28515625" style="2" customWidth="1"/>
    <col min="259" max="259" width="20.140625" style="2" customWidth="1"/>
    <col min="260" max="261" width="17.28515625" style="2" customWidth="1"/>
    <col min="262" max="262" width="19.28515625" style="2" customWidth="1"/>
    <col min="263" max="263" width="17.85546875" style="2" customWidth="1"/>
    <col min="264" max="264" width="11.42578125" style="2" customWidth="1"/>
    <col min="265" max="265" width="15.7109375" style="2" customWidth="1"/>
    <col min="266" max="512" width="8.85546875" style="2"/>
    <col min="513" max="513" width="35.7109375" style="2" customWidth="1"/>
    <col min="514" max="514" width="21.28515625" style="2" customWidth="1"/>
    <col min="515" max="515" width="20.140625" style="2" customWidth="1"/>
    <col min="516" max="517" width="17.28515625" style="2" customWidth="1"/>
    <col min="518" max="518" width="19.28515625" style="2" customWidth="1"/>
    <col min="519" max="519" width="17.85546875" style="2" customWidth="1"/>
    <col min="520" max="520" width="11.42578125" style="2" customWidth="1"/>
    <col min="521" max="521" width="15.7109375" style="2" customWidth="1"/>
    <col min="522" max="768" width="8.85546875" style="2"/>
    <col min="769" max="769" width="35.7109375" style="2" customWidth="1"/>
    <col min="770" max="770" width="21.28515625" style="2" customWidth="1"/>
    <col min="771" max="771" width="20.140625" style="2" customWidth="1"/>
    <col min="772" max="773" width="17.28515625" style="2" customWidth="1"/>
    <col min="774" max="774" width="19.28515625" style="2" customWidth="1"/>
    <col min="775" max="775" width="17.85546875" style="2" customWidth="1"/>
    <col min="776" max="776" width="11.42578125" style="2" customWidth="1"/>
    <col min="777" max="777" width="15.7109375" style="2" customWidth="1"/>
    <col min="778" max="1024" width="8.85546875" style="2"/>
    <col min="1025" max="1025" width="35.7109375" style="2" customWidth="1"/>
    <col min="1026" max="1026" width="21.28515625" style="2" customWidth="1"/>
    <col min="1027" max="1027" width="20.140625" style="2" customWidth="1"/>
    <col min="1028" max="1029" width="17.28515625" style="2" customWidth="1"/>
    <col min="1030" max="1030" width="19.28515625" style="2" customWidth="1"/>
    <col min="1031" max="1031" width="17.85546875" style="2" customWidth="1"/>
    <col min="1032" max="1032" width="11.42578125" style="2" customWidth="1"/>
    <col min="1033" max="1033" width="15.7109375" style="2" customWidth="1"/>
    <col min="1034" max="1280" width="8.85546875" style="2"/>
    <col min="1281" max="1281" width="35.7109375" style="2" customWidth="1"/>
    <col min="1282" max="1282" width="21.28515625" style="2" customWidth="1"/>
    <col min="1283" max="1283" width="20.140625" style="2" customWidth="1"/>
    <col min="1284" max="1285" width="17.28515625" style="2" customWidth="1"/>
    <col min="1286" max="1286" width="19.28515625" style="2" customWidth="1"/>
    <col min="1287" max="1287" width="17.85546875" style="2" customWidth="1"/>
    <col min="1288" max="1288" width="11.42578125" style="2" customWidth="1"/>
    <col min="1289" max="1289" width="15.7109375" style="2" customWidth="1"/>
    <col min="1290" max="1536" width="8.85546875" style="2"/>
    <col min="1537" max="1537" width="35.7109375" style="2" customWidth="1"/>
    <col min="1538" max="1538" width="21.28515625" style="2" customWidth="1"/>
    <col min="1539" max="1539" width="20.140625" style="2" customWidth="1"/>
    <col min="1540" max="1541" width="17.28515625" style="2" customWidth="1"/>
    <col min="1542" max="1542" width="19.28515625" style="2" customWidth="1"/>
    <col min="1543" max="1543" width="17.85546875" style="2" customWidth="1"/>
    <col min="1544" max="1544" width="11.42578125" style="2" customWidth="1"/>
    <col min="1545" max="1545" width="15.7109375" style="2" customWidth="1"/>
    <col min="1546" max="1792" width="8.85546875" style="2"/>
    <col min="1793" max="1793" width="35.7109375" style="2" customWidth="1"/>
    <col min="1794" max="1794" width="21.28515625" style="2" customWidth="1"/>
    <col min="1795" max="1795" width="20.140625" style="2" customWidth="1"/>
    <col min="1796" max="1797" width="17.28515625" style="2" customWidth="1"/>
    <col min="1798" max="1798" width="19.28515625" style="2" customWidth="1"/>
    <col min="1799" max="1799" width="17.85546875" style="2" customWidth="1"/>
    <col min="1800" max="1800" width="11.42578125" style="2" customWidth="1"/>
    <col min="1801" max="1801" width="15.7109375" style="2" customWidth="1"/>
    <col min="1802" max="2048" width="8.85546875" style="2"/>
    <col min="2049" max="2049" width="35.7109375" style="2" customWidth="1"/>
    <col min="2050" max="2050" width="21.28515625" style="2" customWidth="1"/>
    <col min="2051" max="2051" width="20.140625" style="2" customWidth="1"/>
    <col min="2052" max="2053" width="17.28515625" style="2" customWidth="1"/>
    <col min="2054" max="2054" width="19.28515625" style="2" customWidth="1"/>
    <col min="2055" max="2055" width="17.85546875" style="2" customWidth="1"/>
    <col min="2056" max="2056" width="11.42578125" style="2" customWidth="1"/>
    <col min="2057" max="2057" width="15.7109375" style="2" customWidth="1"/>
    <col min="2058" max="2304" width="8.85546875" style="2"/>
    <col min="2305" max="2305" width="35.7109375" style="2" customWidth="1"/>
    <col min="2306" max="2306" width="21.28515625" style="2" customWidth="1"/>
    <col min="2307" max="2307" width="20.140625" style="2" customWidth="1"/>
    <col min="2308" max="2309" width="17.28515625" style="2" customWidth="1"/>
    <col min="2310" max="2310" width="19.28515625" style="2" customWidth="1"/>
    <col min="2311" max="2311" width="17.85546875" style="2" customWidth="1"/>
    <col min="2312" max="2312" width="11.42578125" style="2" customWidth="1"/>
    <col min="2313" max="2313" width="15.7109375" style="2" customWidth="1"/>
    <col min="2314" max="2560" width="8.85546875" style="2"/>
    <col min="2561" max="2561" width="35.7109375" style="2" customWidth="1"/>
    <col min="2562" max="2562" width="21.28515625" style="2" customWidth="1"/>
    <col min="2563" max="2563" width="20.140625" style="2" customWidth="1"/>
    <col min="2564" max="2565" width="17.28515625" style="2" customWidth="1"/>
    <col min="2566" max="2566" width="19.28515625" style="2" customWidth="1"/>
    <col min="2567" max="2567" width="17.85546875" style="2" customWidth="1"/>
    <col min="2568" max="2568" width="11.42578125" style="2" customWidth="1"/>
    <col min="2569" max="2569" width="15.7109375" style="2" customWidth="1"/>
    <col min="2570" max="2816" width="8.85546875" style="2"/>
    <col min="2817" max="2817" width="35.7109375" style="2" customWidth="1"/>
    <col min="2818" max="2818" width="21.28515625" style="2" customWidth="1"/>
    <col min="2819" max="2819" width="20.140625" style="2" customWidth="1"/>
    <col min="2820" max="2821" width="17.28515625" style="2" customWidth="1"/>
    <col min="2822" max="2822" width="19.28515625" style="2" customWidth="1"/>
    <col min="2823" max="2823" width="17.85546875" style="2" customWidth="1"/>
    <col min="2824" max="2824" width="11.42578125" style="2" customWidth="1"/>
    <col min="2825" max="2825" width="15.7109375" style="2" customWidth="1"/>
    <col min="2826" max="3072" width="8.85546875" style="2"/>
    <col min="3073" max="3073" width="35.7109375" style="2" customWidth="1"/>
    <col min="3074" max="3074" width="21.28515625" style="2" customWidth="1"/>
    <col min="3075" max="3075" width="20.140625" style="2" customWidth="1"/>
    <col min="3076" max="3077" width="17.28515625" style="2" customWidth="1"/>
    <col min="3078" max="3078" width="19.28515625" style="2" customWidth="1"/>
    <col min="3079" max="3079" width="17.85546875" style="2" customWidth="1"/>
    <col min="3080" max="3080" width="11.42578125" style="2" customWidth="1"/>
    <col min="3081" max="3081" width="15.7109375" style="2" customWidth="1"/>
    <col min="3082" max="3328" width="8.85546875" style="2"/>
    <col min="3329" max="3329" width="35.7109375" style="2" customWidth="1"/>
    <col min="3330" max="3330" width="21.28515625" style="2" customWidth="1"/>
    <col min="3331" max="3331" width="20.140625" style="2" customWidth="1"/>
    <col min="3332" max="3333" width="17.28515625" style="2" customWidth="1"/>
    <col min="3334" max="3334" width="19.28515625" style="2" customWidth="1"/>
    <col min="3335" max="3335" width="17.85546875" style="2" customWidth="1"/>
    <col min="3336" max="3336" width="11.42578125" style="2" customWidth="1"/>
    <col min="3337" max="3337" width="15.7109375" style="2" customWidth="1"/>
    <col min="3338" max="3584" width="8.85546875" style="2"/>
    <col min="3585" max="3585" width="35.7109375" style="2" customWidth="1"/>
    <col min="3586" max="3586" width="21.28515625" style="2" customWidth="1"/>
    <col min="3587" max="3587" width="20.140625" style="2" customWidth="1"/>
    <col min="3588" max="3589" width="17.28515625" style="2" customWidth="1"/>
    <col min="3590" max="3590" width="19.28515625" style="2" customWidth="1"/>
    <col min="3591" max="3591" width="17.85546875" style="2" customWidth="1"/>
    <col min="3592" max="3592" width="11.42578125" style="2" customWidth="1"/>
    <col min="3593" max="3593" width="15.7109375" style="2" customWidth="1"/>
    <col min="3594" max="3840" width="8.85546875" style="2"/>
    <col min="3841" max="3841" width="35.7109375" style="2" customWidth="1"/>
    <col min="3842" max="3842" width="21.28515625" style="2" customWidth="1"/>
    <col min="3843" max="3843" width="20.140625" style="2" customWidth="1"/>
    <col min="3844" max="3845" width="17.28515625" style="2" customWidth="1"/>
    <col min="3846" max="3846" width="19.28515625" style="2" customWidth="1"/>
    <col min="3847" max="3847" width="17.85546875" style="2" customWidth="1"/>
    <col min="3848" max="3848" width="11.42578125" style="2" customWidth="1"/>
    <col min="3849" max="3849" width="15.7109375" style="2" customWidth="1"/>
    <col min="3850" max="4096" width="8.85546875" style="2"/>
    <col min="4097" max="4097" width="35.7109375" style="2" customWidth="1"/>
    <col min="4098" max="4098" width="21.28515625" style="2" customWidth="1"/>
    <col min="4099" max="4099" width="20.140625" style="2" customWidth="1"/>
    <col min="4100" max="4101" width="17.28515625" style="2" customWidth="1"/>
    <col min="4102" max="4102" width="19.28515625" style="2" customWidth="1"/>
    <col min="4103" max="4103" width="17.85546875" style="2" customWidth="1"/>
    <col min="4104" max="4104" width="11.42578125" style="2" customWidth="1"/>
    <col min="4105" max="4105" width="15.7109375" style="2" customWidth="1"/>
    <col min="4106" max="4352" width="8.85546875" style="2"/>
    <col min="4353" max="4353" width="35.7109375" style="2" customWidth="1"/>
    <col min="4354" max="4354" width="21.28515625" style="2" customWidth="1"/>
    <col min="4355" max="4355" width="20.140625" style="2" customWidth="1"/>
    <col min="4356" max="4357" width="17.28515625" style="2" customWidth="1"/>
    <col min="4358" max="4358" width="19.28515625" style="2" customWidth="1"/>
    <col min="4359" max="4359" width="17.85546875" style="2" customWidth="1"/>
    <col min="4360" max="4360" width="11.42578125" style="2" customWidth="1"/>
    <col min="4361" max="4361" width="15.7109375" style="2" customWidth="1"/>
    <col min="4362" max="4608" width="8.85546875" style="2"/>
    <col min="4609" max="4609" width="35.7109375" style="2" customWidth="1"/>
    <col min="4610" max="4610" width="21.28515625" style="2" customWidth="1"/>
    <col min="4611" max="4611" width="20.140625" style="2" customWidth="1"/>
    <col min="4612" max="4613" width="17.28515625" style="2" customWidth="1"/>
    <col min="4614" max="4614" width="19.28515625" style="2" customWidth="1"/>
    <col min="4615" max="4615" width="17.85546875" style="2" customWidth="1"/>
    <col min="4616" max="4616" width="11.42578125" style="2" customWidth="1"/>
    <col min="4617" max="4617" width="15.7109375" style="2" customWidth="1"/>
    <col min="4618" max="4864" width="8.85546875" style="2"/>
    <col min="4865" max="4865" width="35.7109375" style="2" customWidth="1"/>
    <col min="4866" max="4866" width="21.28515625" style="2" customWidth="1"/>
    <col min="4867" max="4867" width="20.140625" style="2" customWidth="1"/>
    <col min="4868" max="4869" width="17.28515625" style="2" customWidth="1"/>
    <col min="4870" max="4870" width="19.28515625" style="2" customWidth="1"/>
    <col min="4871" max="4871" width="17.85546875" style="2" customWidth="1"/>
    <col min="4872" max="4872" width="11.42578125" style="2" customWidth="1"/>
    <col min="4873" max="4873" width="15.7109375" style="2" customWidth="1"/>
    <col min="4874" max="5120" width="8.85546875" style="2"/>
    <col min="5121" max="5121" width="35.7109375" style="2" customWidth="1"/>
    <col min="5122" max="5122" width="21.28515625" style="2" customWidth="1"/>
    <col min="5123" max="5123" width="20.140625" style="2" customWidth="1"/>
    <col min="5124" max="5125" width="17.28515625" style="2" customWidth="1"/>
    <col min="5126" max="5126" width="19.28515625" style="2" customWidth="1"/>
    <col min="5127" max="5127" width="17.85546875" style="2" customWidth="1"/>
    <col min="5128" max="5128" width="11.42578125" style="2" customWidth="1"/>
    <col min="5129" max="5129" width="15.7109375" style="2" customWidth="1"/>
    <col min="5130" max="5376" width="8.85546875" style="2"/>
    <col min="5377" max="5377" width="35.7109375" style="2" customWidth="1"/>
    <col min="5378" max="5378" width="21.28515625" style="2" customWidth="1"/>
    <col min="5379" max="5379" width="20.140625" style="2" customWidth="1"/>
    <col min="5380" max="5381" width="17.28515625" style="2" customWidth="1"/>
    <col min="5382" max="5382" width="19.28515625" style="2" customWidth="1"/>
    <col min="5383" max="5383" width="17.85546875" style="2" customWidth="1"/>
    <col min="5384" max="5384" width="11.42578125" style="2" customWidth="1"/>
    <col min="5385" max="5385" width="15.7109375" style="2" customWidth="1"/>
    <col min="5386" max="5632" width="8.85546875" style="2"/>
    <col min="5633" max="5633" width="35.7109375" style="2" customWidth="1"/>
    <col min="5634" max="5634" width="21.28515625" style="2" customWidth="1"/>
    <col min="5635" max="5635" width="20.140625" style="2" customWidth="1"/>
    <col min="5636" max="5637" width="17.28515625" style="2" customWidth="1"/>
    <col min="5638" max="5638" width="19.28515625" style="2" customWidth="1"/>
    <col min="5639" max="5639" width="17.85546875" style="2" customWidth="1"/>
    <col min="5640" max="5640" width="11.42578125" style="2" customWidth="1"/>
    <col min="5641" max="5641" width="15.7109375" style="2" customWidth="1"/>
    <col min="5642" max="5888" width="8.85546875" style="2"/>
    <col min="5889" max="5889" width="35.7109375" style="2" customWidth="1"/>
    <col min="5890" max="5890" width="21.28515625" style="2" customWidth="1"/>
    <col min="5891" max="5891" width="20.140625" style="2" customWidth="1"/>
    <col min="5892" max="5893" width="17.28515625" style="2" customWidth="1"/>
    <col min="5894" max="5894" width="19.28515625" style="2" customWidth="1"/>
    <col min="5895" max="5895" width="17.85546875" style="2" customWidth="1"/>
    <col min="5896" max="5896" width="11.42578125" style="2" customWidth="1"/>
    <col min="5897" max="5897" width="15.7109375" style="2" customWidth="1"/>
    <col min="5898" max="6144" width="8.85546875" style="2"/>
    <col min="6145" max="6145" width="35.7109375" style="2" customWidth="1"/>
    <col min="6146" max="6146" width="21.28515625" style="2" customWidth="1"/>
    <col min="6147" max="6147" width="20.140625" style="2" customWidth="1"/>
    <col min="6148" max="6149" width="17.28515625" style="2" customWidth="1"/>
    <col min="6150" max="6150" width="19.28515625" style="2" customWidth="1"/>
    <col min="6151" max="6151" width="17.85546875" style="2" customWidth="1"/>
    <col min="6152" max="6152" width="11.42578125" style="2" customWidth="1"/>
    <col min="6153" max="6153" width="15.7109375" style="2" customWidth="1"/>
    <col min="6154" max="6400" width="8.85546875" style="2"/>
    <col min="6401" max="6401" width="35.7109375" style="2" customWidth="1"/>
    <col min="6402" max="6402" width="21.28515625" style="2" customWidth="1"/>
    <col min="6403" max="6403" width="20.140625" style="2" customWidth="1"/>
    <col min="6404" max="6405" width="17.28515625" style="2" customWidth="1"/>
    <col min="6406" max="6406" width="19.28515625" style="2" customWidth="1"/>
    <col min="6407" max="6407" width="17.85546875" style="2" customWidth="1"/>
    <col min="6408" max="6408" width="11.42578125" style="2" customWidth="1"/>
    <col min="6409" max="6409" width="15.7109375" style="2" customWidth="1"/>
    <col min="6410" max="6656" width="8.85546875" style="2"/>
    <col min="6657" max="6657" width="35.7109375" style="2" customWidth="1"/>
    <col min="6658" max="6658" width="21.28515625" style="2" customWidth="1"/>
    <col min="6659" max="6659" width="20.140625" style="2" customWidth="1"/>
    <col min="6660" max="6661" width="17.28515625" style="2" customWidth="1"/>
    <col min="6662" max="6662" width="19.28515625" style="2" customWidth="1"/>
    <col min="6663" max="6663" width="17.85546875" style="2" customWidth="1"/>
    <col min="6664" max="6664" width="11.42578125" style="2" customWidth="1"/>
    <col min="6665" max="6665" width="15.7109375" style="2" customWidth="1"/>
    <col min="6666" max="6912" width="8.85546875" style="2"/>
    <col min="6913" max="6913" width="35.7109375" style="2" customWidth="1"/>
    <col min="6914" max="6914" width="21.28515625" style="2" customWidth="1"/>
    <col min="6915" max="6915" width="20.140625" style="2" customWidth="1"/>
    <col min="6916" max="6917" width="17.28515625" style="2" customWidth="1"/>
    <col min="6918" max="6918" width="19.28515625" style="2" customWidth="1"/>
    <col min="6919" max="6919" width="17.85546875" style="2" customWidth="1"/>
    <col min="6920" max="6920" width="11.42578125" style="2" customWidth="1"/>
    <col min="6921" max="6921" width="15.7109375" style="2" customWidth="1"/>
    <col min="6922" max="7168" width="8.85546875" style="2"/>
    <col min="7169" max="7169" width="35.7109375" style="2" customWidth="1"/>
    <col min="7170" max="7170" width="21.28515625" style="2" customWidth="1"/>
    <col min="7171" max="7171" width="20.140625" style="2" customWidth="1"/>
    <col min="7172" max="7173" width="17.28515625" style="2" customWidth="1"/>
    <col min="7174" max="7174" width="19.28515625" style="2" customWidth="1"/>
    <col min="7175" max="7175" width="17.85546875" style="2" customWidth="1"/>
    <col min="7176" max="7176" width="11.42578125" style="2" customWidth="1"/>
    <col min="7177" max="7177" width="15.7109375" style="2" customWidth="1"/>
    <col min="7178" max="7424" width="8.85546875" style="2"/>
    <col min="7425" max="7425" width="35.7109375" style="2" customWidth="1"/>
    <col min="7426" max="7426" width="21.28515625" style="2" customWidth="1"/>
    <col min="7427" max="7427" width="20.140625" style="2" customWidth="1"/>
    <col min="7428" max="7429" width="17.28515625" style="2" customWidth="1"/>
    <col min="7430" max="7430" width="19.28515625" style="2" customWidth="1"/>
    <col min="7431" max="7431" width="17.85546875" style="2" customWidth="1"/>
    <col min="7432" max="7432" width="11.42578125" style="2" customWidth="1"/>
    <col min="7433" max="7433" width="15.7109375" style="2" customWidth="1"/>
    <col min="7434" max="7680" width="8.85546875" style="2"/>
    <col min="7681" max="7681" width="35.7109375" style="2" customWidth="1"/>
    <col min="7682" max="7682" width="21.28515625" style="2" customWidth="1"/>
    <col min="7683" max="7683" width="20.140625" style="2" customWidth="1"/>
    <col min="7684" max="7685" width="17.28515625" style="2" customWidth="1"/>
    <col min="7686" max="7686" width="19.28515625" style="2" customWidth="1"/>
    <col min="7687" max="7687" width="17.85546875" style="2" customWidth="1"/>
    <col min="7688" max="7688" width="11.42578125" style="2" customWidth="1"/>
    <col min="7689" max="7689" width="15.7109375" style="2" customWidth="1"/>
    <col min="7690" max="7936" width="8.85546875" style="2"/>
    <col min="7937" max="7937" width="35.7109375" style="2" customWidth="1"/>
    <col min="7938" max="7938" width="21.28515625" style="2" customWidth="1"/>
    <col min="7939" max="7939" width="20.140625" style="2" customWidth="1"/>
    <col min="7940" max="7941" width="17.28515625" style="2" customWidth="1"/>
    <col min="7942" max="7942" width="19.28515625" style="2" customWidth="1"/>
    <col min="7943" max="7943" width="17.85546875" style="2" customWidth="1"/>
    <col min="7944" max="7944" width="11.42578125" style="2" customWidth="1"/>
    <col min="7945" max="7945" width="15.7109375" style="2" customWidth="1"/>
    <col min="7946" max="8192" width="8.85546875" style="2"/>
    <col min="8193" max="8193" width="35.7109375" style="2" customWidth="1"/>
    <col min="8194" max="8194" width="21.28515625" style="2" customWidth="1"/>
    <col min="8195" max="8195" width="20.140625" style="2" customWidth="1"/>
    <col min="8196" max="8197" width="17.28515625" style="2" customWidth="1"/>
    <col min="8198" max="8198" width="19.28515625" style="2" customWidth="1"/>
    <col min="8199" max="8199" width="17.85546875" style="2" customWidth="1"/>
    <col min="8200" max="8200" width="11.42578125" style="2" customWidth="1"/>
    <col min="8201" max="8201" width="15.7109375" style="2" customWidth="1"/>
    <col min="8202" max="8448" width="8.85546875" style="2"/>
    <col min="8449" max="8449" width="35.7109375" style="2" customWidth="1"/>
    <col min="8450" max="8450" width="21.28515625" style="2" customWidth="1"/>
    <col min="8451" max="8451" width="20.140625" style="2" customWidth="1"/>
    <col min="8452" max="8453" width="17.28515625" style="2" customWidth="1"/>
    <col min="8454" max="8454" width="19.28515625" style="2" customWidth="1"/>
    <col min="8455" max="8455" width="17.85546875" style="2" customWidth="1"/>
    <col min="8456" max="8456" width="11.42578125" style="2" customWidth="1"/>
    <col min="8457" max="8457" width="15.7109375" style="2" customWidth="1"/>
    <col min="8458" max="8704" width="8.85546875" style="2"/>
    <col min="8705" max="8705" width="35.7109375" style="2" customWidth="1"/>
    <col min="8706" max="8706" width="21.28515625" style="2" customWidth="1"/>
    <col min="8707" max="8707" width="20.140625" style="2" customWidth="1"/>
    <col min="8708" max="8709" width="17.28515625" style="2" customWidth="1"/>
    <col min="8710" max="8710" width="19.28515625" style="2" customWidth="1"/>
    <col min="8711" max="8711" width="17.85546875" style="2" customWidth="1"/>
    <col min="8712" max="8712" width="11.42578125" style="2" customWidth="1"/>
    <col min="8713" max="8713" width="15.7109375" style="2" customWidth="1"/>
    <col min="8714" max="8960" width="8.85546875" style="2"/>
    <col min="8961" max="8961" width="35.7109375" style="2" customWidth="1"/>
    <col min="8962" max="8962" width="21.28515625" style="2" customWidth="1"/>
    <col min="8963" max="8963" width="20.140625" style="2" customWidth="1"/>
    <col min="8964" max="8965" width="17.28515625" style="2" customWidth="1"/>
    <col min="8966" max="8966" width="19.28515625" style="2" customWidth="1"/>
    <col min="8967" max="8967" width="17.85546875" style="2" customWidth="1"/>
    <col min="8968" max="8968" width="11.42578125" style="2" customWidth="1"/>
    <col min="8969" max="8969" width="15.7109375" style="2" customWidth="1"/>
    <col min="8970" max="9216" width="8.85546875" style="2"/>
    <col min="9217" max="9217" width="35.7109375" style="2" customWidth="1"/>
    <col min="9218" max="9218" width="21.28515625" style="2" customWidth="1"/>
    <col min="9219" max="9219" width="20.140625" style="2" customWidth="1"/>
    <col min="9220" max="9221" width="17.28515625" style="2" customWidth="1"/>
    <col min="9222" max="9222" width="19.28515625" style="2" customWidth="1"/>
    <col min="9223" max="9223" width="17.85546875" style="2" customWidth="1"/>
    <col min="9224" max="9224" width="11.42578125" style="2" customWidth="1"/>
    <col min="9225" max="9225" width="15.7109375" style="2" customWidth="1"/>
    <col min="9226" max="9472" width="8.85546875" style="2"/>
    <col min="9473" max="9473" width="35.7109375" style="2" customWidth="1"/>
    <col min="9474" max="9474" width="21.28515625" style="2" customWidth="1"/>
    <col min="9475" max="9475" width="20.140625" style="2" customWidth="1"/>
    <col min="9476" max="9477" width="17.28515625" style="2" customWidth="1"/>
    <col min="9478" max="9478" width="19.28515625" style="2" customWidth="1"/>
    <col min="9479" max="9479" width="17.85546875" style="2" customWidth="1"/>
    <col min="9480" max="9480" width="11.42578125" style="2" customWidth="1"/>
    <col min="9481" max="9481" width="15.7109375" style="2" customWidth="1"/>
    <col min="9482" max="9728" width="8.85546875" style="2"/>
    <col min="9729" max="9729" width="35.7109375" style="2" customWidth="1"/>
    <col min="9730" max="9730" width="21.28515625" style="2" customWidth="1"/>
    <col min="9731" max="9731" width="20.140625" style="2" customWidth="1"/>
    <col min="9732" max="9733" width="17.28515625" style="2" customWidth="1"/>
    <col min="9734" max="9734" width="19.28515625" style="2" customWidth="1"/>
    <col min="9735" max="9735" width="17.85546875" style="2" customWidth="1"/>
    <col min="9736" max="9736" width="11.42578125" style="2" customWidth="1"/>
    <col min="9737" max="9737" width="15.7109375" style="2" customWidth="1"/>
    <col min="9738" max="9984" width="8.85546875" style="2"/>
    <col min="9985" max="9985" width="35.7109375" style="2" customWidth="1"/>
    <col min="9986" max="9986" width="21.28515625" style="2" customWidth="1"/>
    <col min="9987" max="9987" width="20.140625" style="2" customWidth="1"/>
    <col min="9988" max="9989" width="17.28515625" style="2" customWidth="1"/>
    <col min="9990" max="9990" width="19.28515625" style="2" customWidth="1"/>
    <col min="9991" max="9991" width="17.85546875" style="2" customWidth="1"/>
    <col min="9992" max="9992" width="11.42578125" style="2" customWidth="1"/>
    <col min="9993" max="9993" width="15.7109375" style="2" customWidth="1"/>
    <col min="9994" max="10240" width="8.85546875" style="2"/>
    <col min="10241" max="10241" width="35.7109375" style="2" customWidth="1"/>
    <col min="10242" max="10242" width="21.28515625" style="2" customWidth="1"/>
    <col min="10243" max="10243" width="20.140625" style="2" customWidth="1"/>
    <col min="10244" max="10245" width="17.28515625" style="2" customWidth="1"/>
    <col min="10246" max="10246" width="19.28515625" style="2" customWidth="1"/>
    <col min="10247" max="10247" width="17.85546875" style="2" customWidth="1"/>
    <col min="10248" max="10248" width="11.42578125" style="2" customWidth="1"/>
    <col min="10249" max="10249" width="15.7109375" style="2" customWidth="1"/>
    <col min="10250" max="10496" width="8.85546875" style="2"/>
    <col min="10497" max="10497" width="35.7109375" style="2" customWidth="1"/>
    <col min="10498" max="10498" width="21.28515625" style="2" customWidth="1"/>
    <col min="10499" max="10499" width="20.140625" style="2" customWidth="1"/>
    <col min="10500" max="10501" width="17.28515625" style="2" customWidth="1"/>
    <col min="10502" max="10502" width="19.28515625" style="2" customWidth="1"/>
    <col min="10503" max="10503" width="17.85546875" style="2" customWidth="1"/>
    <col min="10504" max="10504" width="11.42578125" style="2" customWidth="1"/>
    <col min="10505" max="10505" width="15.7109375" style="2" customWidth="1"/>
    <col min="10506" max="10752" width="8.85546875" style="2"/>
    <col min="10753" max="10753" width="35.7109375" style="2" customWidth="1"/>
    <col min="10754" max="10754" width="21.28515625" style="2" customWidth="1"/>
    <col min="10755" max="10755" width="20.140625" style="2" customWidth="1"/>
    <col min="10756" max="10757" width="17.28515625" style="2" customWidth="1"/>
    <col min="10758" max="10758" width="19.28515625" style="2" customWidth="1"/>
    <col min="10759" max="10759" width="17.85546875" style="2" customWidth="1"/>
    <col min="10760" max="10760" width="11.42578125" style="2" customWidth="1"/>
    <col min="10761" max="10761" width="15.7109375" style="2" customWidth="1"/>
    <col min="10762" max="11008" width="8.85546875" style="2"/>
    <col min="11009" max="11009" width="35.7109375" style="2" customWidth="1"/>
    <col min="11010" max="11010" width="21.28515625" style="2" customWidth="1"/>
    <col min="11011" max="11011" width="20.140625" style="2" customWidth="1"/>
    <col min="11012" max="11013" width="17.28515625" style="2" customWidth="1"/>
    <col min="11014" max="11014" width="19.28515625" style="2" customWidth="1"/>
    <col min="11015" max="11015" width="17.85546875" style="2" customWidth="1"/>
    <col min="11016" max="11016" width="11.42578125" style="2" customWidth="1"/>
    <col min="11017" max="11017" width="15.7109375" style="2" customWidth="1"/>
    <col min="11018" max="11264" width="8.85546875" style="2"/>
    <col min="11265" max="11265" width="35.7109375" style="2" customWidth="1"/>
    <col min="11266" max="11266" width="21.28515625" style="2" customWidth="1"/>
    <col min="11267" max="11267" width="20.140625" style="2" customWidth="1"/>
    <col min="11268" max="11269" width="17.28515625" style="2" customWidth="1"/>
    <col min="11270" max="11270" width="19.28515625" style="2" customWidth="1"/>
    <col min="11271" max="11271" width="17.85546875" style="2" customWidth="1"/>
    <col min="11272" max="11272" width="11.42578125" style="2" customWidth="1"/>
    <col min="11273" max="11273" width="15.7109375" style="2" customWidth="1"/>
    <col min="11274" max="11520" width="8.85546875" style="2"/>
    <col min="11521" max="11521" width="35.7109375" style="2" customWidth="1"/>
    <col min="11522" max="11522" width="21.28515625" style="2" customWidth="1"/>
    <col min="11523" max="11523" width="20.140625" style="2" customWidth="1"/>
    <col min="11524" max="11525" width="17.28515625" style="2" customWidth="1"/>
    <col min="11526" max="11526" width="19.28515625" style="2" customWidth="1"/>
    <col min="11527" max="11527" width="17.85546875" style="2" customWidth="1"/>
    <col min="11528" max="11528" width="11.42578125" style="2" customWidth="1"/>
    <col min="11529" max="11529" width="15.7109375" style="2" customWidth="1"/>
    <col min="11530" max="11776" width="8.85546875" style="2"/>
    <col min="11777" max="11777" width="35.7109375" style="2" customWidth="1"/>
    <col min="11778" max="11778" width="21.28515625" style="2" customWidth="1"/>
    <col min="11779" max="11779" width="20.140625" style="2" customWidth="1"/>
    <col min="11780" max="11781" width="17.28515625" style="2" customWidth="1"/>
    <col min="11782" max="11782" width="19.28515625" style="2" customWidth="1"/>
    <col min="11783" max="11783" width="17.85546875" style="2" customWidth="1"/>
    <col min="11784" max="11784" width="11.42578125" style="2" customWidth="1"/>
    <col min="11785" max="11785" width="15.7109375" style="2" customWidth="1"/>
    <col min="11786" max="12032" width="8.85546875" style="2"/>
    <col min="12033" max="12033" width="35.7109375" style="2" customWidth="1"/>
    <col min="12034" max="12034" width="21.28515625" style="2" customWidth="1"/>
    <col min="12035" max="12035" width="20.140625" style="2" customWidth="1"/>
    <col min="12036" max="12037" width="17.28515625" style="2" customWidth="1"/>
    <col min="12038" max="12038" width="19.28515625" style="2" customWidth="1"/>
    <col min="12039" max="12039" width="17.85546875" style="2" customWidth="1"/>
    <col min="12040" max="12040" width="11.42578125" style="2" customWidth="1"/>
    <col min="12041" max="12041" width="15.7109375" style="2" customWidth="1"/>
    <col min="12042" max="12288" width="8.85546875" style="2"/>
    <col min="12289" max="12289" width="35.7109375" style="2" customWidth="1"/>
    <col min="12290" max="12290" width="21.28515625" style="2" customWidth="1"/>
    <col min="12291" max="12291" width="20.140625" style="2" customWidth="1"/>
    <col min="12292" max="12293" width="17.28515625" style="2" customWidth="1"/>
    <col min="12294" max="12294" width="19.28515625" style="2" customWidth="1"/>
    <col min="12295" max="12295" width="17.85546875" style="2" customWidth="1"/>
    <col min="12296" max="12296" width="11.42578125" style="2" customWidth="1"/>
    <col min="12297" max="12297" width="15.7109375" style="2" customWidth="1"/>
    <col min="12298" max="12544" width="8.85546875" style="2"/>
    <col min="12545" max="12545" width="35.7109375" style="2" customWidth="1"/>
    <col min="12546" max="12546" width="21.28515625" style="2" customWidth="1"/>
    <col min="12547" max="12547" width="20.140625" style="2" customWidth="1"/>
    <col min="12548" max="12549" width="17.28515625" style="2" customWidth="1"/>
    <col min="12550" max="12550" width="19.28515625" style="2" customWidth="1"/>
    <col min="12551" max="12551" width="17.85546875" style="2" customWidth="1"/>
    <col min="12552" max="12552" width="11.42578125" style="2" customWidth="1"/>
    <col min="12553" max="12553" width="15.7109375" style="2" customWidth="1"/>
    <col min="12554" max="12800" width="8.85546875" style="2"/>
    <col min="12801" max="12801" width="35.7109375" style="2" customWidth="1"/>
    <col min="12802" max="12802" width="21.28515625" style="2" customWidth="1"/>
    <col min="12803" max="12803" width="20.140625" style="2" customWidth="1"/>
    <col min="12804" max="12805" width="17.28515625" style="2" customWidth="1"/>
    <col min="12806" max="12806" width="19.28515625" style="2" customWidth="1"/>
    <col min="12807" max="12807" width="17.85546875" style="2" customWidth="1"/>
    <col min="12808" max="12808" width="11.42578125" style="2" customWidth="1"/>
    <col min="12809" max="12809" width="15.7109375" style="2" customWidth="1"/>
    <col min="12810" max="13056" width="8.85546875" style="2"/>
    <col min="13057" max="13057" width="35.7109375" style="2" customWidth="1"/>
    <col min="13058" max="13058" width="21.28515625" style="2" customWidth="1"/>
    <col min="13059" max="13059" width="20.140625" style="2" customWidth="1"/>
    <col min="13060" max="13061" width="17.28515625" style="2" customWidth="1"/>
    <col min="13062" max="13062" width="19.28515625" style="2" customWidth="1"/>
    <col min="13063" max="13063" width="17.85546875" style="2" customWidth="1"/>
    <col min="13064" max="13064" width="11.42578125" style="2" customWidth="1"/>
    <col min="13065" max="13065" width="15.7109375" style="2" customWidth="1"/>
    <col min="13066" max="13312" width="8.85546875" style="2"/>
    <col min="13313" max="13313" width="35.7109375" style="2" customWidth="1"/>
    <col min="13314" max="13314" width="21.28515625" style="2" customWidth="1"/>
    <col min="13315" max="13315" width="20.140625" style="2" customWidth="1"/>
    <col min="13316" max="13317" width="17.28515625" style="2" customWidth="1"/>
    <col min="13318" max="13318" width="19.28515625" style="2" customWidth="1"/>
    <col min="13319" max="13319" width="17.85546875" style="2" customWidth="1"/>
    <col min="13320" max="13320" width="11.42578125" style="2" customWidth="1"/>
    <col min="13321" max="13321" width="15.7109375" style="2" customWidth="1"/>
    <col min="13322" max="13568" width="8.85546875" style="2"/>
    <col min="13569" max="13569" width="35.7109375" style="2" customWidth="1"/>
    <col min="13570" max="13570" width="21.28515625" style="2" customWidth="1"/>
    <col min="13571" max="13571" width="20.140625" style="2" customWidth="1"/>
    <col min="13572" max="13573" width="17.28515625" style="2" customWidth="1"/>
    <col min="13574" max="13574" width="19.28515625" style="2" customWidth="1"/>
    <col min="13575" max="13575" width="17.85546875" style="2" customWidth="1"/>
    <col min="13576" max="13576" width="11.42578125" style="2" customWidth="1"/>
    <col min="13577" max="13577" width="15.7109375" style="2" customWidth="1"/>
    <col min="13578" max="13824" width="8.85546875" style="2"/>
    <col min="13825" max="13825" width="35.7109375" style="2" customWidth="1"/>
    <col min="13826" max="13826" width="21.28515625" style="2" customWidth="1"/>
    <col min="13827" max="13827" width="20.140625" style="2" customWidth="1"/>
    <col min="13828" max="13829" width="17.28515625" style="2" customWidth="1"/>
    <col min="13830" max="13830" width="19.28515625" style="2" customWidth="1"/>
    <col min="13831" max="13831" width="17.85546875" style="2" customWidth="1"/>
    <col min="13832" max="13832" width="11.42578125" style="2" customWidth="1"/>
    <col min="13833" max="13833" width="15.7109375" style="2" customWidth="1"/>
    <col min="13834" max="14080" width="8.85546875" style="2"/>
    <col min="14081" max="14081" width="35.7109375" style="2" customWidth="1"/>
    <col min="14082" max="14082" width="21.28515625" style="2" customWidth="1"/>
    <col min="14083" max="14083" width="20.140625" style="2" customWidth="1"/>
    <col min="14084" max="14085" width="17.28515625" style="2" customWidth="1"/>
    <col min="14086" max="14086" width="19.28515625" style="2" customWidth="1"/>
    <col min="14087" max="14087" width="17.85546875" style="2" customWidth="1"/>
    <col min="14088" max="14088" width="11.42578125" style="2" customWidth="1"/>
    <col min="14089" max="14089" width="15.7109375" style="2" customWidth="1"/>
    <col min="14090" max="14336" width="8.85546875" style="2"/>
    <col min="14337" max="14337" width="35.7109375" style="2" customWidth="1"/>
    <col min="14338" max="14338" width="21.28515625" style="2" customWidth="1"/>
    <col min="14339" max="14339" width="20.140625" style="2" customWidth="1"/>
    <col min="14340" max="14341" width="17.28515625" style="2" customWidth="1"/>
    <col min="14342" max="14342" width="19.28515625" style="2" customWidth="1"/>
    <col min="14343" max="14343" width="17.85546875" style="2" customWidth="1"/>
    <col min="14344" max="14344" width="11.42578125" style="2" customWidth="1"/>
    <col min="14345" max="14345" width="15.7109375" style="2" customWidth="1"/>
    <col min="14346" max="14592" width="8.85546875" style="2"/>
    <col min="14593" max="14593" width="35.7109375" style="2" customWidth="1"/>
    <col min="14594" max="14594" width="21.28515625" style="2" customWidth="1"/>
    <col min="14595" max="14595" width="20.140625" style="2" customWidth="1"/>
    <col min="14596" max="14597" width="17.28515625" style="2" customWidth="1"/>
    <col min="14598" max="14598" width="19.28515625" style="2" customWidth="1"/>
    <col min="14599" max="14599" width="17.85546875" style="2" customWidth="1"/>
    <col min="14600" max="14600" width="11.42578125" style="2" customWidth="1"/>
    <col min="14601" max="14601" width="15.7109375" style="2" customWidth="1"/>
    <col min="14602" max="14848" width="8.85546875" style="2"/>
    <col min="14849" max="14849" width="35.7109375" style="2" customWidth="1"/>
    <col min="14850" max="14850" width="21.28515625" style="2" customWidth="1"/>
    <col min="14851" max="14851" width="20.140625" style="2" customWidth="1"/>
    <col min="14852" max="14853" width="17.28515625" style="2" customWidth="1"/>
    <col min="14854" max="14854" width="19.28515625" style="2" customWidth="1"/>
    <col min="14855" max="14855" width="17.85546875" style="2" customWidth="1"/>
    <col min="14856" max="14856" width="11.42578125" style="2" customWidth="1"/>
    <col min="14857" max="14857" width="15.7109375" style="2" customWidth="1"/>
    <col min="14858" max="15104" width="8.85546875" style="2"/>
    <col min="15105" max="15105" width="35.7109375" style="2" customWidth="1"/>
    <col min="15106" max="15106" width="21.28515625" style="2" customWidth="1"/>
    <col min="15107" max="15107" width="20.140625" style="2" customWidth="1"/>
    <col min="15108" max="15109" width="17.28515625" style="2" customWidth="1"/>
    <col min="15110" max="15110" width="19.28515625" style="2" customWidth="1"/>
    <col min="15111" max="15111" width="17.85546875" style="2" customWidth="1"/>
    <col min="15112" max="15112" width="11.42578125" style="2" customWidth="1"/>
    <col min="15113" max="15113" width="15.7109375" style="2" customWidth="1"/>
    <col min="15114" max="15360" width="8.85546875" style="2"/>
    <col min="15361" max="15361" width="35.7109375" style="2" customWidth="1"/>
    <col min="15362" max="15362" width="21.28515625" style="2" customWidth="1"/>
    <col min="15363" max="15363" width="20.140625" style="2" customWidth="1"/>
    <col min="15364" max="15365" width="17.28515625" style="2" customWidth="1"/>
    <col min="15366" max="15366" width="19.28515625" style="2" customWidth="1"/>
    <col min="15367" max="15367" width="17.85546875" style="2" customWidth="1"/>
    <col min="15368" max="15368" width="11.42578125" style="2" customWidth="1"/>
    <col min="15369" max="15369" width="15.7109375" style="2" customWidth="1"/>
    <col min="15370" max="15616" width="8.85546875" style="2"/>
    <col min="15617" max="15617" width="35.7109375" style="2" customWidth="1"/>
    <col min="15618" max="15618" width="21.28515625" style="2" customWidth="1"/>
    <col min="15619" max="15619" width="20.140625" style="2" customWidth="1"/>
    <col min="15620" max="15621" width="17.28515625" style="2" customWidth="1"/>
    <col min="15622" max="15622" width="19.28515625" style="2" customWidth="1"/>
    <col min="15623" max="15623" width="17.85546875" style="2" customWidth="1"/>
    <col min="15624" max="15624" width="11.42578125" style="2" customWidth="1"/>
    <col min="15625" max="15625" width="15.7109375" style="2" customWidth="1"/>
    <col min="15626" max="15872" width="8.85546875" style="2"/>
    <col min="15873" max="15873" width="35.7109375" style="2" customWidth="1"/>
    <col min="15874" max="15874" width="21.28515625" style="2" customWidth="1"/>
    <col min="15875" max="15875" width="20.140625" style="2" customWidth="1"/>
    <col min="15876" max="15877" width="17.28515625" style="2" customWidth="1"/>
    <col min="15878" max="15878" width="19.28515625" style="2" customWidth="1"/>
    <col min="15879" max="15879" width="17.85546875" style="2" customWidth="1"/>
    <col min="15880" max="15880" width="11.42578125" style="2" customWidth="1"/>
    <col min="15881" max="15881" width="15.7109375" style="2" customWidth="1"/>
    <col min="15882" max="16128" width="8.85546875" style="2"/>
    <col min="16129" max="16129" width="35.7109375" style="2" customWidth="1"/>
    <col min="16130" max="16130" width="21.28515625" style="2" customWidth="1"/>
    <col min="16131" max="16131" width="20.140625" style="2" customWidth="1"/>
    <col min="16132" max="16133" width="17.28515625" style="2" customWidth="1"/>
    <col min="16134" max="16134" width="19.28515625" style="2" customWidth="1"/>
    <col min="16135" max="16135" width="17.85546875" style="2" customWidth="1"/>
    <col min="16136" max="16136" width="11.42578125" style="2" customWidth="1"/>
    <col min="16137" max="16137" width="15.7109375" style="2" customWidth="1"/>
    <col min="16138" max="16384" width="8.85546875" style="2"/>
  </cols>
  <sheetData>
    <row r="1" spans="1:9" s="80" customFormat="1" ht="49.9" customHeight="1">
      <c r="A1" s="82"/>
    </row>
    <row r="2" spans="1:9" s="80" customFormat="1" ht="13.5" customHeight="1">
      <c r="A2" s="83" t="s">
        <v>93</v>
      </c>
    </row>
    <row r="3" spans="1:9" s="80" customFormat="1" ht="13.5" customHeight="1">
      <c r="A3" s="84" t="s">
        <v>94</v>
      </c>
    </row>
    <row r="4" spans="1:9" s="80" customFormat="1" ht="13.5" customHeight="1"/>
    <row r="5" spans="1:9" s="80" customFormat="1" ht="13.5" customHeight="1"/>
    <row r="6" spans="1:9" s="80" customFormat="1" ht="15" customHeight="1">
      <c r="A6" s="85" t="s">
        <v>95</v>
      </c>
    </row>
    <row r="7" spans="1:9" s="80" customFormat="1" ht="14.25" customHeight="1">
      <c r="A7" s="86" t="s">
        <v>96</v>
      </c>
    </row>
    <row r="8" spans="1:9">
      <c r="E8" s="46"/>
      <c r="F8" s="2">
        <v>1000000</v>
      </c>
    </row>
    <row r="9" spans="1:9" s="3" customFormat="1" ht="35.25" customHeight="1">
      <c r="A9" s="47" t="s">
        <v>97</v>
      </c>
      <c r="B9" s="48" t="s">
        <v>781</v>
      </c>
      <c r="C9" s="47" t="s">
        <v>749</v>
      </c>
      <c r="D9" s="47" t="s">
        <v>100</v>
      </c>
      <c r="E9" s="49"/>
      <c r="G9" s="15"/>
      <c r="H9" s="16"/>
      <c r="I9" s="15"/>
    </row>
    <row r="10" spans="1:9" s="4" customFormat="1">
      <c r="A10" s="50" t="s">
        <v>19</v>
      </c>
      <c r="B10" s="72">
        <v>17.851544000000001</v>
      </c>
      <c r="C10" s="52">
        <f>B10/B34</f>
        <v>0.19649799314198771</v>
      </c>
      <c r="D10" s="53">
        <v>0</v>
      </c>
      <c r="E10" s="54"/>
      <c r="G10" s="17"/>
      <c r="H10" s="19"/>
      <c r="I10" s="18"/>
    </row>
    <row r="11" spans="1:9" s="4" customFormat="1">
      <c r="A11" s="50" t="s">
        <v>747</v>
      </c>
      <c r="B11" s="72">
        <v>14.230786</v>
      </c>
      <c r="C11" s="52">
        <f>B11/B34</f>
        <v>0.15664308307634872</v>
      </c>
      <c r="D11" s="53">
        <v>0</v>
      </c>
      <c r="E11" s="54"/>
      <c r="G11" s="17"/>
      <c r="H11" s="19"/>
      <c r="I11" s="18"/>
    </row>
    <row r="12" spans="1:9" s="4" customFormat="1">
      <c r="A12" s="50" t="s">
        <v>746</v>
      </c>
      <c r="B12" s="72">
        <v>11.132489</v>
      </c>
      <c r="C12" s="52">
        <f>B12/B34</f>
        <v>0.12253907825425371</v>
      </c>
      <c r="D12" s="53">
        <v>0</v>
      </c>
      <c r="E12" s="54"/>
      <c r="G12" s="17"/>
      <c r="H12" s="19"/>
      <c r="I12" s="18"/>
    </row>
    <row r="13" spans="1:9" s="4" customFormat="1">
      <c r="A13" s="50" t="s">
        <v>73</v>
      </c>
      <c r="B13" s="72">
        <v>7.1330799999999996</v>
      </c>
      <c r="C13" s="52">
        <f>B13/B34</f>
        <v>7.8516228339758715E-2</v>
      </c>
      <c r="D13" s="53">
        <v>0</v>
      </c>
      <c r="E13" s="54"/>
      <c r="G13" s="17"/>
      <c r="H13" s="19"/>
      <c r="I13" s="18"/>
    </row>
    <row r="14" spans="1:9" s="4" customFormat="1">
      <c r="A14" s="50" t="s">
        <v>22</v>
      </c>
      <c r="B14" s="72">
        <v>6.7953900000000003</v>
      </c>
      <c r="C14" s="52">
        <f>B14/B34</f>
        <v>7.4799160096019252E-2</v>
      </c>
      <c r="D14" s="53">
        <v>0</v>
      </c>
      <c r="E14" s="54"/>
      <c r="G14" s="17"/>
      <c r="H14" s="19"/>
      <c r="I14" s="14"/>
    </row>
    <row r="15" spans="1:9" s="4" customFormat="1">
      <c r="A15" s="50" t="s">
        <v>23</v>
      </c>
      <c r="B15" s="72">
        <v>6.2145910000000004</v>
      </c>
      <c r="C15" s="52">
        <f>B15/B34</f>
        <v>6.8406108720806366E-2</v>
      </c>
      <c r="D15" s="53">
        <v>0</v>
      </c>
      <c r="E15" s="54"/>
    </row>
    <row r="16" spans="1:9" s="4" customFormat="1">
      <c r="A16" s="50" t="s">
        <v>31</v>
      </c>
      <c r="B16" s="72">
        <v>3.5380720000000001</v>
      </c>
      <c r="C16" s="52">
        <f>B16/B34</f>
        <v>3.8944757248552772E-2</v>
      </c>
      <c r="D16" s="53">
        <v>0</v>
      </c>
      <c r="E16" s="54"/>
    </row>
    <row r="17" spans="1:5" s="4" customFormat="1">
      <c r="A17" s="50" t="s">
        <v>105</v>
      </c>
      <c r="B17" s="72">
        <v>3.3108240000000002</v>
      </c>
      <c r="C17" s="52">
        <f>B17/B34</f>
        <v>3.6443361517991289E-2</v>
      </c>
      <c r="D17" s="53">
        <v>0</v>
      </c>
      <c r="E17" s="54"/>
    </row>
    <row r="18" spans="1:5" s="4" customFormat="1">
      <c r="A18" s="50" t="s">
        <v>782</v>
      </c>
      <c r="B18" s="72">
        <v>3.1586560000000001</v>
      </c>
      <c r="C18" s="52">
        <f>B18/B34</f>
        <v>3.4768396785504849E-2</v>
      </c>
      <c r="D18" s="53">
        <v>0</v>
      </c>
      <c r="E18" s="54"/>
    </row>
    <row r="19" spans="1:5" s="4" customFormat="1">
      <c r="A19" s="50" t="s">
        <v>748</v>
      </c>
      <c r="B19" s="72">
        <v>3.1094629999999999</v>
      </c>
      <c r="C19" s="52">
        <f>B19/B34</f>
        <v>3.422691276728021E-2</v>
      </c>
      <c r="D19" s="53">
        <v>0</v>
      </c>
      <c r="E19" s="54"/>
    </row>
    <row r="20" spans="1:5" s="4" customFormat="1">
      <c r="A20" s="50" t="s">
        <v>29</v>
      </c>
      <c r="B20" s="72">
        <v>2.6274099999999998</v>
      </c>
      <c r="C20" s="52">
        <f>B20/B34</f>
        <v>2.8920792070489244E-2</v>
      </c>
      <c r="D20" s="53">
        <v>0</v>
      </c>
      <c r="E20" s="54"/>
    </row>
    <row r="21" spans="1:5" s="4" customFormat="1">
      <c r="A21" s="50" t="s">
        <v>27</v>
      </c>
      <c r="B21" s="72">
        <v>2.616635</v>
      </c>
      <c r="C21" s="52">
        <f>B21/B34</f>
        <v>2.880218799477989E-2</v>
      </c>
      <c r="D21" s="53">
        <v>0</v>
      </c>
      <c r="E21" s="54"/>
    </row>
    <row r="22" spans="1:5" s="4" customFormat="1">
      <c r="A22" s="50" t="s">
        <v>30</v>
      </c>
      <c r="B22" s="72">
        <v>2.2688519999999999</v>
      </c>
      <c r="C22" s="52">
        <f>B22/B34</f>
        <v>2.4974022680401484E-2</v>
      </c>
      <c r="D22" s="53">
        <v>0</v>
      </c>
      <c r="E22" s="54"/>
    </row>
    <row r="23" spans="1:5" s="4" customFormat="1">
      <c r="A23" s="50" t="s">
        <v>20</v>
      </c>
      <c r="B23" s="72">
        <v>2.004686</v>
      </c>
      <c r="C23" s="52">
        <f>B23/B34</f>
        <v>2.206625801554413E-2</v>
      </c>
      <c r="D23" s="53">
        <v>0</v>
      </c>
      <c r="E23" s="54"/>
    </row>
    <row r="24" spans="1:5" s="4" customFormat="1">
      <c r="A24" s="50" t="s">
        <v>780</v>
      </c>
      <c r="B24" s="72">
        <v>1.542929</v>
      </c>
      <c r="C24" s="52">
        <f>B24/B34</f>
        <v>1.698354226730046E-2</v>
      </c>
      <c r="D24" s="53">
        <v>0</v>
      </c>
      <c r="E24" s="54"/>
    </row>
    <row r="25" spans="1:5" s="4" customFormat="1">
      <c r="A25" s="50" t="s">
        <v>34</v>
      </c>
      <c r="B25" s="72">
        <v>0.83921299999999999</v>
      </c>
      <c r="C25" s="52">
        <f>B25/B34</f>
        <v>9.2375018272182457E-3</v>
      </c>
      <c r="D25" s="53">
        <v>0</v>
      </c>
      <c r="E25" s="54"/>
    </row>
    <row r="26" spans="1:5" s="4" customFormat="1">
      <c r="A26" s="50" t="s">
        <v>90</v>
      </c>
      <c r="B26" s="72">
        <v>0.79791900000000004</v>
      </c>
      <c r="C26" s="52">
        <f>B26/B34</f>
        <v>8.7829647782769766E-3</v>
      </c>
      <c r="D26" s="53">
        <v>0</v>
      </c>
      <c r="E26" s="54"/>
    </row>
    <row r="27" spans="1:5" s="4" customFormat="1">
      <c r="A27" s="50" t="s">
        <v>28</v>
      </c>
      <c r="B27" s="72">
        <v>0.66225199999999995</v>
      </c>
      <c r="C27" s="52">
        <f>B27/B34</f>
        <v>7.2896321435427453E-3</v>
      </c>
      <c r="D27" s="53">
        <v>0</v>
      </c>
      <c r="E27" s="54"/>
    </row>
    <row r="28" spans="1:5" s="4" customFormat="1">
      <c r="A28" s="50" t="s">
        <v>109</v>
      </c>
      <c r="B28" s="72">
        <v>0.392258</v>
      </c>
      <c r="C28" s="52">
        <f>B28/B34</f>
        <v>4.3177167080836153E-3</v>
      </c>
      <c r="D28" s="53">
        <v>0</v>
      </c>
      <c r="E28" s="54"/>
    </row>
    <row r="29" spans="1:5" s="4" customFormat="1">
      <c r="A29" s="50" t="s">
        <v>32</v>
      </c>
      <c r="B29" s="72">
        <v>0.37352600000000002</v>
      </c>
      <c r="C29" s="52">
        <f>B29/B34</f>
        <v>4.1115272374397478E-3</v>
      </c>
      <c r="D29" s="53">
        <v>0</v>
      </c>
      <c r="E29" s="54"/>
    </row>
    <row r="30" spans="1:5" s="4" customFormat="1">
      <c r="A30" s="50" t="s">
        <v>110</v>
      </c>
      <c r="B30" s="72">
        <v>0.17405000000000001</v>
      </c>
      <c r="C30" s="52">
        <f>B30/B34</f>
        <v>1.915827320391052E-3</v>
      </c>
      <c r="D30" s="53">
        <v>0</v>
      </c>
      <c r="E30" s="54"/>
    </row>
    <row r="31" spans="1:5" s="4" customFormat="1">
      <c r="A31" s="50" t="s">
        <v>26</v>
      </c>
      <c r="B31" s="72">
        <v>7.3855000000000004E-2</v>
      </c>
      <c r="C31" s="52">
        <f>B31/B34</f>
        <v>8.1294700802919358E-4</v>
      </c>
      <c r="D31" s="53">
        <v>0</v>
      </c>
      <c r="E31" s="54"/>
    </row>
    <row r="32" spans="1:5">
      <c r="A32" s="50"/>
      <c r="B32" s="51"/>
      <c r="C32" s="52"/>
      <c r="D32" s="53"/>
      <c r="E32" s="54"/>
    </row>
    <row r="33" spans="1:5">
      <c r="A33" s="50"/>
      <c r="B33" s="51"/>
      <c r="C33" s="55"/>
      <c r="D33" s="53"/>
    </row>
    <row r="34" spans="1:5">
      <c r="A34" s="56" t="s">
        <v>111</v>
      </c>
      <c r="B34" s="57">
        <f>SUM(B10:B33)</f>
        <v>90.848479999999967</v>
      </c>
      <c r="C34" s="58">
        <f>SUM(C10:C33)</f>
        <v>1.0000000000000004</v>
      </c>
      <c r="D34" s="57">
        <f>SUM(D10:D33)</f>
        <v>0</v>
      </c>
    </row>
    <row r="35" spans="1:5" s="80" customFormat="1" ht="12.75">
      <c r="A35" s="81" t="s">
        <v>112</v>
      </c>
    </row>
    <row r="36" spans="1:5" s="80" customFormat="1" ht="12.75"/>
    <row r="37" spans="1:5" s="80" customFormat="1" ht="12.75"/>
    <row r="38" spans="1:5" s="80" customFormat="1" ht="16.5" customHeight="1"/>
    <row r="39" spans="1:5" s="80" customFormat="1" ht="12.75"/>
    <row r="40" spans="1:5" s="5" customFormat="1">
      <c r="A40" s="59"/>
      <c r="B40" s="59"/>
      <c r="C40" s="59"/>
      <c r="D40" s="59"/>
      <c r="E40" s="59"/>
    </row>
    <row r="41" spans="1:5">
      <c r="A41" s="59"/>
      <c r="B41" s="59"/>
      <c r="C41" s="59"/>
      <c r="D41" s="59"/>
      <c r="E41" s="59"/>
    </row>
  </sheetData>
  <mergeCells count="6">
    <mergeCell ref="A35:XFD39"/>
    <mergeCell ref="A1:XFD1"/>
    <mergeCell ref="A2:XFD2"/>
    <mergeCell ref="A3:XFD5"/>
    <mergeCell ref="A6:XFD6"/>
    <mergeCell ref="A7:XFD7"/>
  </mergeCells>
  <pageMargins left="0.7" right="0.7" top="0.75" bottom="0.75" header="0.3" footer="0.3"/>
  <pageSetup orientation="portrait"/>
  <headerFooter scaleWithDoc="0" alignWithMargins="0"/>
  <drawing r:id="rId1"/>
</worksheet>
</file>

<file path=xl/worksheets/sheet9.xml><?xml version="1.0" encoding="utf-8"?>
<worksheet xmlns="http://schemas.openxmlformats.org/spreadsheetml/2006/main" xmlns:r="http://schemas.openxmlformats.org/officeDocument/2006/relationships">
  <dimension ref="A1:W48"/>
  <sheetViews>
    <sheetView workbookViewId="0">
      <selection activeCell="E21" sqref="E21"/>
    </sheetView>
  </sheetViews>
  <sheetFormatPr defaultRowHeight="15"/>
  <cols>
    <col min="1" max="1" width="28.140625" style="45" customWidth="1"/>
    <col min="2" max="2" width="21.28515625" style="45" customWidth="1"/>
    <col min="3" max="3" width="20.140625" style="45" customWidth="1"/>
    <col min="4" max="5" width="17.28515625" style="45" customWidth="1"/>
    <col min="6" max="6" width="19.28515625" style="45" customWidth="1"/>
    <col min="7" max="7" width="17.85546875" style="45" customWidth="1"/>
    <col min="8" max="8" width="11.42578125" style="45" customWidth="1"/>
    <col min="9" max="9" width="15.7109375" style="45" customWidth="1"/>
    <col min="10" max="256" width="8.85546875" style="2"/>
    <col min="257" max="257" width="28.140625" style="2" customWidth="1"/>
    <col min="258" max="258" width="21.28515625" style="2" customWidth="1"/>
    <col min="259" max="259" width="20.140625" style="2" customWidth="1"/>
    <col min="260" max="261" width="17.28515625" style="2" customWidth="1"/>
    <col min="262" max="262" width="19.28515625" style="2" customWidth="1"/>
    <col min="263" max="263" width="17.85546875" style="2" customWidth="1"/>
    <col min="264" max="264" width="11.42578125" style="2" customWidth="1"/>
    <col min="265" max="265" width="15.7109375" style="2" customWidth="1"/>
    <col min="266" max="512" width="8.85546875" style="2"/>
    <col min="513" max="513" width="28.140625" style="2" customWidth="1"/>
    <col min="514" max="514" width="21.28515625" style="2" customWidth="1"/>
    <col min="515" max="515" width="20.140625" style="2" customWidth="1"/>
    <col min="516" max="517" width="17.28515625" style="2" customWidth="1"/>
    <col min="518" max="518" width="19.28515625" style="2" customWidth="1"/>
    <col min="519" max="519" width="17.85546875" style="2" customWidth="1"/>
    <col min="520" max="520" width="11.42578125" style="2" customWidth="1"/>
    <col min="521" max="521" width="15.7109375" style="2" customWidth="1"/>
    <col min="522" max="768" width="8.85546875" style="2"/>
    <col min="769" max="769" width="28.140625" style="2" customWidth="1"/>
    <col min="770" max="770" width="21.28515625" style="2" customWidth="1"/>
    <col min="771" max="771" width="20.140625" style="2" customWidth="1"/>
    <col min="772" max="773" width="17.28515625" style="2" customWidth="1"/>
    <col min="774" max="774" width="19.28515625" style="2" customWidth="1"/>
    <col min="775" max="775" width="17.85546875" style="2" customWidth="1"/>
    <col min="776" max="776" width="11.42578125" style="2" customWidth="1"/>
    <col min="777" max="777" width="15.7109375" style="2" customWidth="1"/>
    <col min="778" max="1024" width="8.85546875" style="2"/>
    <col min="1025" max="1025" width="28.140625" style="2" customWidth="1"/>
    <col min="1026" max="1026" width="21.28515625" style="2" customWidth="1"/>
    <col min="1027" max="1027" width="20.140625" style="2" customWidth="1"/>
    <col min="1028" max="1029" width="17.28515625" style="2" customWidth="1"/>
    <col min="1030" max="1030" width="19.28515625" style="2" customWidth="1"/>
    <col min="1031" max="1031" width="17.85546875" style="2" customWidth="1"/>
    <col min="1032" max="1032" width="11.42578125" style="2" customWidth="1"/>
    <col min="1033" max="1033" width="15.7109375" style="2" customWidth="1"/>
    <col min="1034" max="1280" width="8.85546875" style="2"/>
    <col min="1281" max="1281" width="28.140625" style="2" customWidth="1"/>
    <col min="1282" max="1282" width="21.28515625" style="2" customWidth="1"/>
    <col min="1283" max="1283" width="20.140625" style="2" customWidth="1"/>
    <col min="1284" max="1285" width="17.28515625" style="2" customWidth="1"/>
    <col min="1286" max="1286" width="19.28515625" style="2" customWidth="1"/>
    <col min="1287" max="1287" width="17.85546875" style="2" customWidth="1"/>
    <col min="1288" max="1288" width="11.42578125" style="2" customWidth="1"/>
    <col min="1289" max="1289" width="15.7109375" style="2" customWidth="1"/>
    <col min="1290" max="1536" width="8.85546875" style="2"/>
    <col min="1537" max="1537" width="28.140625" style="2" customWidth="1"/>
    <col min="1538" max="1538" width="21.28515625" style="2" customWidth="1"/>
    <col min="1539" max="1539" width="20.140625" style="2" customWidth="1"/>
    <col min="1540" max="1541" width="17.28515625" style="2" customWidth="1"/>
    <col min="1542" max="1542" width="19.28515625" style="2" customWidth="1"/>
    <col min="1543" max="1543" width="17.85546875" style="2" customWidth="1"/>
    <col min="1544" max="1544" width="11.42578125" style="2" customWidth="1"/>
    <col min="1545" max="1545" width="15.7109375" style="2" customWidth="1"/>
    <col min="1546" max="1792" width="8.85546875" style="2"/>
    <col min="1793" max="1793" width="28.140625" style="2" customWidth="1"/>
    <col min="1794" max="1794" width="21.28515625" style="2" customWidth="1"/>
    <col min="1795" max="1795" width="20.140625" style="2" customWidth="1"/>
    <col min="1796" max="1797" width="17.28515625" style="2" customWidth="1"/>
    <col min="1798" max="1798" width="19.28515625" style="2" customWidth="1"/>
    <col min="1799" max="1799" width="17.85546875" style="2" customWidth="1"/>
    <col min="1800" max="1800" width="11.42578125" style="2" customWidth="1"/>
    <col min="1801" max="1801" width="15.7109375" style="2" customWidth="1"/>
    <col min="1802" max="2048" width="8.85546875" style="2"/>
    <col min="2049" max="2049" width="28.140625" style="2" customWidth="1"/>
    <col min="2050" max="2050" width="21.28515625" style="2" customWidth="1"/>
    <col min="2051" max="2051" width="20.140625" style="2" customWidth="1"/>
    <col min="2052" max="2053" width="17.28515625" style="2" customWidth="1"/>
    <col min="2054" max="2054" width="19.28515625" style="2" customWidth="1"/>
    <col min="2055" max="2055" width="17.85546875" style="2" customWidth="1"/>
    <col min="2056" max="2056" width="11.42578125" style="2" customWidth="1"/>
    <col min="2057" max="2057" width="15.7109375" style="2" customWidth="1"/>
    <col min="2058" max="2304" width="8.85546875" style="2"/>
    <col min="2305" max="2305" width="28.140625" style="2" customWidth="1"/>
    <col min="2306" max="2306" width="21.28515625" style="2" customWidth="1"/>
    <col min="2307" max="2307" width="20.140625" style="2" customWidth="1"/>
    <col min="2308" max="2309" width="17.28515625" style="2" customWidth="1"/>
    <col min="2310" max="2310" width="19.28515625" style="2" customWidth="1"/>
    <col min="2311" max="2311" width="17.85546875" style="2" customWidth="1"/>
    <col min="2312" max="2312" width="11.42578125" style="2" customWidth="1"/>
    <col min="2313" max="2313" width="15.7109375" style="2" customWidth="1"/>
    <col min="2314" max="2560" width="8.85546875" style="2"/>
    <col min="2561" max="2561" width="28.140625" style="2" customWidth="1"/>
    <col min="2562" max="2562" width="21.28515625" style="2" customWidth="1"/>
    <col min="2563" max="2563" width="20.140625" style="2" customWidth="1"/>
    <col min="2564" max="2565" width="17.28515625" style="2" customWidth="1"/>
    <col min="2566" max="2566" width="19.28515625" style="2" customWidth="1"/>
    <col min="2567" max="2567" width="17.85546875" style="2" customWidth="1"/>
    <col min="2568" max="2568" width="11.42578125" style="2" customWidth="1"/>
    <col min="2569" max="2569" width="15.7109375" style="2" customWidth="1"/>
    <col min="2570" max="2816" width="8.85546875" style="2"/>
    <col min="2817" max="2817" width="28.140625" style="2" customWidth="1"/>
    <col min="2818" max="2818" width="21.28515625" style="2" customWidth="1"/>
    <col min="2819" max="2819" width="20.140625" style="2" customWidth="1"/>
    <col min="2820" max="2821" width="17.28515625" style="2" customWidth="1"/>
    <col min="2822" max="2822" width="19.28515625" style="2" customWidth="1"/>
    <col min="2823" max="2823" width="17.85546875" style="2" customWidth="1"/>
    <col min="2824" max="2824" width="11.42578125" style="2" customWidth="1"/>
    <col min="2825" max="2825" width="15.7109375" style="2" customWidth="1"/>
    <col min="2826" max="3072" width="8.85546875" style="2"/>
    <col min="3073" max="3073" width="28.140625" style="2" customWidth="1"/>
    <col min="3074" max="3074" width="21.28515625" style="2" customWidth="1"/>
    <col min="3075" max="3075" width="20.140625" style="2" customWidth="1"/>
    <col min="3076" max="3077" width="17.28515625" style="2" customWidth="1"/>
    <col min="3078" max="3078" width="19.28515625" style="2" customWidth="1"/>
    <col min="3079" max="3079" width="17.85546875" style="2" customWidth="1"/>
    <col min="3080" max="3080" width="11.42578125" style="2" customWidth="1"/>
    <col min="3081" max="3081" width="15.7109375" style="2" customWidth="1"/>
    <col min="3082" max="3328" width="8.85546875" style="2"/>
    <col min="3329" max="3329" width="28.140625" style="2" customWidth="1"/>
    <col min="3330" max="3330" width="21.28515625" style="2" customWidth="1"/>
    <col min="3331" max="3331" width="20.140625" style="2" customWidth="1"/>
    <col min="3332" max="3333" width="17.28515625" style="2" customWidth="1"/>
    <col min="3334" max="3334" width="19.28515625" style="2" customWidth="1"/>
    <col min="3335" max="3335" width="17.85546875" style="2" customWidth="1"/>
    <col min="3336" max="3336" width="11.42578125" style="2" customWidth="1"/>
    <col min="3337" max="3337" width="15.7109375" style="2" customWidth="1"/>
    <col min="3338" max="3584" width="8.85546875" style="2"/>
    <col min="3585" max="3585" width="28.140625" style="2" customWidth="1"/>
    <col min="3586" max="3586" width="21.28515625" style="2" customWidth="1"/>
    <col min="3587" max="3587" width="20.140625" style="2" customWidth="1"/>
    <col min="3588" max="3589" width="17.28515625" style="2" customWidth="1"/>
    <col min="3590" max="3590" width="19.28515625" style="2" customWidth="1"/>
    <col min="3591" max="3591" width="17.85546875" style="2" customWidth="1"/>
    <col min="3592" max="3592" width="11.42578125" style="2" customWidth="1"/>
    <col min="3593" max="3593" width="15.7109375" style="2" customWidth="1"/>
    <col min="3594" max="3840" width="8.85546875" style="2"/>
    <col min="3841" max="3841" width="28.140625" style="2" customWidth="1"/>
    <col min="3842" max="3842" width="21.28515625" style="2" customWidth="1"/>
    <col min="3843" max="3843" width="20.140625" style="2" customWidth="1"/>
    <col min="3844" max="3845" width="17.28515625" style="2" customWidth="1"/>
    <col min="3846" max="3846" width="19.28515625" style="2" customWidth="1"/>
    <col min="3847" max="3847" width="17.85546875" style="2" customWidth="1"/>
    <col min="3848" max="3848" width="11.42578125" style="2" customWidth="1"/>
    <col min="3849" max="3849" width="15.7109375" style="2" customWidth="1"/>
    <col min="3850" max="4096" width="8.85546875" style="2"/>
    <col min="4097" max="4097" width="28.140625" style="2" customWidth="1"/>
    <col min="4098" max="4098" width="21.28515625" style="2" customWidth="1"/>
    <col min="4099" max="4099" width="20.140625" style="2" customWidth="1"/>
    <col min="4100" max="4101" width="17.28515625" style="2" customWidth="1"/>
    <col min="4102" max="4102" width="19.28515625" style="2" customWidth="1"/>
    <col min="4103" max="4103" width="17.85546875" style="2" customWidth="1"/>
    <col min="4104" max="4104" width="11.42578125" style="2" customWidth="1"/>
    <col min="4105" max="4105" width="15.7109375" style="2" customWidth="1"/>
    <col min="4106" max="4352" width="8.85546875" style="2"/>
    <col min="4353" max="4353" width="28.140625" style="2" customWidth="1"/>
    <col min="4354" max="4354" width="21.28515625" style="2" customWidth="1"/>
    <col min="4355" max="4355" width="20.140625" style="2" customWidth="1"/>
    <col min="4356" max="4357" width="17.28515625" style="2" customWidth="1"/>
    <col min="4358" max="4358" width="19.28515625" style="2" customWidth="1"/>
    <col min="4359" max="4359" width="17.85546875" style="2" customWidth="1"/>
    <col min="4360" max="4360" width="11.42578125" style="2" customWidth="1"/>
    <col min="4361" max="4361" width="15.7109375" style="2" customWidth="1"/>
    <col min="4362" max="4608" width="8.85546875" style="2"/>
    <col min="4609" max="4609" width="28.140625" style="2" customWidth="1"/>
    <col min="4610" max="4610" width="21.28515625" style="2" customWidth="1"/>
    <col min="4611" max="4611" width="20.140625" style="2" customWidth="1"/>
    <col min="4612" max="4613" width="17.28515625" style="2" customWidth="1"/>
    <col min="4614" max="4614" width="19.28515625" style="2" customWidth="1"/>
    <col min="4615" max="4615" width="17.85546875" style="2" customWidth="1"/>
    <col min="4616" max="4616" width="11.42578125" style="2" customWidth="1"/>
    <col min="4617" max="4617" width="15.7109375" style="2" customWidth="1"/>
    <col min="4618" max="4864" width="8.85546875" style="2"/>
    <col min="4865" max="4865" width="28.140625" style="2" customWidth="1"/>
    <col min="4866" max="4866" width="21.28515625" style="2" customWidth="1"/>
    <col min="4867" max="4867" width="20.140625" style="2" customWidth="1"/>
    <col min="4868" max="4869" width="17.28515625" style="2" customWidth="1"/>
    <col min="4870" max="4870" width="19.28515625" style="2" customWidth="1"/>
    <col min="4871" max="4871" width="17.85546875" style="2" customWidth="1"/>
    <col min="4872" max="4872" width="11.42578125" style="2" customWidth="1"/>
    <col min="4873" max="4873" width="15.7109375" style="2" customWidth="1"/>
    <col min="4874" max="5120" width="8.85546875" style="2"/>
    <col min="5121" max="5121" width="28.140625" style="2" customWidth="1"/>
    <col min="5122" max="5122" width="21.28515625" style="2" customWidth="1"/>
    <col min="5123" max="5123" width="20.140625" style="2" customWidth="1"/>
    <col min="5124" max="5125" width="17.28515625" style="2" customWidth="1"/>
    <col min="5126" max="5126" width="19.28515625" style="2" customWidth="1"/>
    <col min="5127" max="5127" width="17.85546875" style="2" customWidth="1"/>
    <col min="5128" max="5128" width="11.42578125" style="2" customWidth="1"/>
    <col min="5129" max="5129" width="15.7109375" style="2" customWidth="1"/>
    <col min="5130" max="5376" width="8.85546875" style="2"/>
    <col min="5377" max="5377" width="28.140625" style="2" customWidth="1"/>
    <col min="5378" max="5378" width="21.28515625" style="2" customWidth="1"/>
    <col min="5379" max="5379" width="20.140625" style="2" customWidth="1"/>
    <col min="5380" max="5381" width="17.28515625" style="2" customWidth="1"/>
    <col min="5382" max="5382" width="19.28515625" style="2" customWidth="1"/>
    <col min="5383" max="5383" width="17.85546875" style="2" customWidth="1"/>
    <col min="5384" max="5384" width="11.42578125" style="2" customWidth="1"/>
    <col min="5385" max="5385" width="15.7109375" style="2" customWidth="1"/>
    <col min="5386" max="5632" width="8.85546875" style="2"/>
    <col min="5633" max="5633" width="28.140625" style="2" customWidth="1"/>
    <col min="5634" max="5634" width="21.28515625" style="2" customWidth="1"/>
    <col min="5635" max="5635" width="20.140625" style="2" customWidth="1"/>
    <col min="5636" max="5637" width="17.28515625" style="2" customWidth="1"/>
    <col min="5638" max="5638" width="19.28515625" style="2" customWidth="1"/>
    <col min="5639" max="5639" width="17.85546875" style="2" customWidth="1"/>
    <col min="5640" max="5640" width="11.42578125" style="2" customWidth="1"/>
    <col min="5641" max="5641" width="15.7109375" style="2" customWidth="1"/>
    <col min="5642" max="5888" width="8.85546875" style="2"/>
    <col min="5889" max="5889" width="28.140625" style="2" customWidth="1"/>
    <col min="5890" max="5890" width="21.28515625" style="2" customWidth="1"/>
    <col min="5891" max="5891" width="20.140625" style="2" customWidth="1"/>
    <col min="5892" max="5893" width="17.28515625" style="2" customWidth="1"/>
    <col min="5894" max="5894" width="19.28515625" style="2" customWidth="1"/>
    <col min="5895" max="5895" width="17.85546875" style="2" customWidth="1"/>
    <col min="5896" max="5896" width="11.42578125" style="2" customWidth="1"/>
    <col min="5897" max="5897" width="15.7109375" style="2" customWidth="1"/>
    <col min="5898" max="6144" width="8.85546875" style="2"/>
    <col min="6145" max="6145" width="28.140625" style="2" customWidth="1"/>
    <col min="6146" max="6146" width="21.28515625" style="2" customWidth="1"/>
    <col min="6147" max="6147" width="20.140625" style="2" customWidth="1"/>
    <col min="6148" max="6149" width="17.28515625" style="2" customWidth="1"/>
    <col min="6150" max="6150" width="19.28515625" style="2" customWidth="1"/>
    <col min="6151" max="6151" width="17.85546875" style="2" customWidth="1"/>
    <col min="6152" max="6152" width="11.42578125" style="2" customWidth="1"/>
    <col min="6153" max="6153" width="15.7109375" style="2" customWidth="1"/>
    <col min="6154" max="6400" width="8.85546875" style="2"/>
    <col min="6401" max="6401" width="28.140625" style="2" customWidth="1"/>
    <col min="6402" max="6402" width="21.28515625" style="2" customWidth="1"/>
    <col min="6403" max="6403" width="20.140625" style="2" customWidth="1"/>
    <col min="6404" max="6405" width="17.28515625" style="2" customWidth="1"/>
    <col min="6406" max="6406" width="19.28515625" style="2" customWidth="1"/>
    <col min="6407" max="6407" width="17.85546875" style="2" customWidth="1"/>
    <col min="6408" max="6408" width="11.42578125" style="2" customWidth="1"/>
    <col min="6409" max="6409" width="15.7109375" style="2" customWidth="1"/>
    <col min="6410" max="6656" width="8.85546875" style="2"/>
    <col min="6657" max="6657" width="28.140625" style="2" customWidth="1"/>
    <col min="6658" max="6658" width="21.28515625" style="2" customWidth="1"/>
    <col min="6659" max="6659" width="20.140625" style="2" customWidth="1"/>
    <col min="6660" max="6661" width="17.28515625" style="2" customWidth="1"/>
    <col min="6662" max="6662" width="19.28515625" style="2" customWidth="1"/>
    <col min="6663" max="6663" width="17.85546875" style="2" customWidth="1"/>
    <col min="6664" max="6664" width="11.42578125" style="2" customWidth="1"/>
    <col min="6665" max="6665" width="15.7109375" style="2" customWidth="1"/>
    <col min="6666" max="6912" width="8.85546875" style="2"/>
    <col min="6913" max="6913" width="28.140625" style="2" customWidth="1"/>
    <col min="6914" max="6914" width="21.28515625" style="2" customWidth="1"/>
    <col min="6915" max="6915" width="20.140625" style="2" customWidth="1"/>
    <col min="6916" max="6917" width="17.28515625" style="2" customWidth="1"/>
    <col min="6918" max="6918" width="19.28515625" style="2" customWidth="1"/>
    <col min="6919" max="6919" width="17.85546875" style="2" customWidth="1"/>
    <col min="6920" max="6920" width="11.42578125" style="2" customWidth="1"/>
    <col min="6921" max="6921" width="15.7109375" style="2" customWidth="1"/>
    <col min="6922" max="7168" width="8.85546875" style="2"/>
    <col min="7169" max="7169" width="28.140625" style="2" customWidth="1"/>
    <col min="7170" max="7170" width="21.28515625" style="2" customWidth="1"/>
    <col min="7171" max="7171" width="20.140625" style="2" customWidth="1"/>
    <col min="7172" max="7173" width="17.28515625" style="2" customWidth="1"/>
    <col min="7174" max="7174" width="19.28515625" style="2" customWidth="1"/>
    <col min="7175" max="7175" width="17.85546875" style="2" customWidth="1"/>
    <col min="7176" max="7176" width="11.42578125" style="2" customWidth="1"/>
    <col min="7177" max="7177" width="15.7109375" style="2" customWidth="1"/>
    <col min="7178" max="7424" width="8.85546875" style="2"/>
    <col min="7425" max="7425" width="28.140625" style="2" customWidth="1"/>
    <col min="7426" max="7426" width="21.28515625" style="2" customWidth="1"/>
    <col min="7427" max="7427" width="20.140625" style="2" customWidth="1"/>
    <col min="7428" max="7429" width="17.28515625" style="2" customWidth="1"/>
    <col min="7430" max="7430" width="19.28515625" style="2" customWidth="1"/>
    <col min="7431" max="7431" width="17.85546875" style="2" customWidth="1"/>
    <col min="7432" max="7432" width="11.42578125" style="2" customWidth="1"/>
    <col min="7433" max="7433" width="15.7109375" style="2" customWidth="1"/>
    <col min="7434" max="7680" width="8.85546875" style="2"/>
    <col min="7681" max="7681" width="28.140625" style="2" customWidth="1"/>
    <col min="7682" max="7682" width="21.28515625" style="2" customWidth="1"/>
    <col min="7683" max="7683" width="20.140625" style="2" customWidth="1"/>
    <col min="7684" max="7685" width="17.28515625" style="2" customWidth="1"/>
    <col min="7686" max="7686" width="19.28515625" style="2" customWidth="1"/>
    <col min="7687" max="7687" width="17.85546875" style="2" customWidth="1"/>
    <col min="7688" max="7688" width="11.42578125" style="2" customWidth="1"/>
    <col min="7689" max="7689" width="15.7109375" style="2" customWidth="1"/>
    <col min="7690" max="7936" width="8.85546875" style="2"/>
    <col min="7937" max="7937" width="28.140625" style="2" customWidth="1"/>
    <col min="7938" max="7938" width="21.28515625" style="2" customWidth="1"/>
    <col min="7939" max="7939" width="20.140625" style="2" customWidth="1"/>
    <col min="7940" max="7941" width="17.28515625" style="2" customWidth="1"/>
    <col min="7942" max="7942" width="19.28515625" style="2" customWidth="1"/>
    <col min="7943" max="7943" width="17.85546875" style="2" customWidth="1"/>
    <col min="7944" max="7944" width="11.42578125" style="2" customWidth="1"/>
    <col min="7945" max="7945" width="15.7109375" style="2" customWidth="1"/>
    <col min="7946" max="8192" width="8.85546875" style="2"/>
    <col min="8193" max="8193" width="28.140625" style="2" customWidth="1"/>
    <col min="8194" max="8194" width="21.28515625" style="2" customWidth="1"/>
    <col min="8195" max="8195" width="20.140625" style="2" customWidth="1"/>
    <col min="8196" max="8197" width="17.28515625" style="2" customWidth="1"/>
    <col min="8198" max="8198" width="19.28515625" style="2" customWidth="1"/>
    <col min="8199" max="8199" width="17.85546875" style="2" customWidth="1"/>
    <col min="8200" max="8200" width="11.42578125" style="2" customWidth="1"/>
    <col min="8201" max="8201" width="15.7109375" style="2" customWidth="1"/>
    <col min="8202" max="8448" width="8.85546875" style="2"/>
    <col min="8449" max="8449" width="28.140625" style="2" customWidth="1"/>
    <col min="8450" max="8450" width="21.28515625" style="2" customWidth="1"/>
    <col min="8451" max="8451" width="20.140625" style="2" customWidth="1"/>
    <col min="8452" max="8453" width="17.28515625" style="2" customWidth="1"/>
    <col min="8454" max="8454" width="19.28515625" style="2" customWidth="1"/>
    <col min="8455" max="8455" width="17.85546875" style="2" customWidth="1"/>
    <col min="8456" max="8456" width="11.42578125" style="2" customWidth="1"/>
    <col min="8457" max="8457" width="15.7109375" style="2" customWidth="1"/>
    <col min="8458" max="8704" width="8.85546875" style="2"/>
    <col min="8705" max="8705" width="28.140625" style="2" customWidth="1"/>
    <col min="8706" max="8706" width="21.28515625" style="2" customWidth="1"/>
    <col min="8707" max="8707" width="20.140625" style="2" customWidth="1"/>
    <col min="8708" max="8709" width="17.28515625" style="2" customWidth="1"/>
    <col min="8710" max="8710" width="19.28515625" style="2" customWidth="1"/>
    <col min="8711" max="8711" width="17.85546875" style="2" customWidth="1"/>
    <col min="8712" max="8712" width="11.42578125" style="2" customWidth="1"/>
    <col min="8713" max="8713" width="15.7109375" style="2" customWidth="1"/>
    <col min="8714" max="8960" width="8.85546875" style="2"/>
    <col min="8961" max="8961" width="28.140625" style="2" customWidth="1"/>
    <col min="8962" max="8962" width="21.28515625" style="2" customWidth="1"/>
    <col min="8963" max="8963" width="20.140625" style="2" customWidth="1"/>
    <col min="8964" max="8965" width="17.28515625" style="2" customWidth="1"/>
    <col min="8966" max="8966" width="19.28515625" style="2" customWidth="1"/>
    <col min="8967" max="8967" width="17.85546875" style="2" customWidth="1"/>
    <col min="8968" max="8968" width="11.42578125" style="2" customWidth="1"/>
    <col min="8969" max="8969" width="15.7109375" style="2" customWidth="1"/>
    <col min="8970" max="9216" width="8.85546875" style="2"/>
    <col min="9217" max="9217" width="28.140625" style="2" customWidth="1"/>
    <col min="9218" max="9218" width="21.28515625" style="2" customWidth="1"/>
    <col min="9219" max="9219" width="20.140625" style="2" customWidth="1"/>
    <col min="9220" max="9221" width="17.28515625" style="2" customWidth="1"/>
    <col min="9222" max="9222" width="19.28515625" style="2" customWidth="1"/>
    <col min="9223" max="9223" width="17.85546875" style="2" customWidth="1"/>
    <col min="9224" max="9224" width="11.42578125" style="2" customWidth="1"/>
    <col min="9225" max="9225" width="15.7109375" style="2" customWidth="1"/>
    <col min="9226" max="9472" width="8.85546875" style="2"/>
    <col min="9473" max="9473" width="28.140625" style="2" customWidth="1"/>
    <col min="9474" max="9474" width="21.28515625" style="2" customWidth="1"/>
    <col min="9475" max="9475" width="20.140625" style="2" customWidth="1"/>
    <col min="9476" max="9477" width="17.28515625" style="2" customWidth="1"/>
    <col min="9478" max="9478" width="19.28515625" style="2" customWidth="1"/>
    <col min="9479" max="9479" width="17.85546875" style="2" customWidth="1"/>
    <col min="9480" max="9480" width="11.42578125" style="2" customWidth="1"/>
    <col min="9481" max="9481" width="15.7109375" style="2" customWidth="1"/>
    <col min="9482" max="9728" width="8.85546875" style="2"/>
    <col min="9729" max="9729" width="28.140625" style="2" customWidth="1"/>
    <col min="9730" max="9730" width="21.28515625" style="2" customWidth="1"/>
    <col min="9731" max="9731" width="20.140625" style="2" customWidth="1"/>
    <col min="9732" max="9733" width="17.28515625" style="2" customWidth="1"/>
    <col min="9734" max="9734" width="19.28515625" style="2" customWidth="1"/>
    <col min="9735" max="9735" width="17.85546875" style="2" customWidth="1"/>
    <col min="9736" max="9736" width="11.42578125" style="2" customWidth="1"/>
    <col min="9737" max="9737" width="15.7109375" style="2" customWidth="1"/>
    <col min="9738" max="9984" width="8.85546875" style="2"/>
    <col min="9985" max="9985" width="28.140625" style="2" customWidth="1"/>
    <col min="9986" max="9986" width="21.28515625" style="2" customWidth="1"/>
    <col min="9987" max="9987" width="20.140625" style="2" customWidth="1"/>
    <col min="9988" max="9989" width="17.28515625" style="2" customWidth="1"/>
    <col min="9990" max="9990" width="19.28515625" style="2" customWidth="1"/>
    <col min="9991" max="9991" width="17.85546875" style="2" customWidth="1"/>
    <col min="9992" max="9992" width="11.42578125" style="2" customWidth="1"/>
    <col min="9993" max="9993" width="15.7109375" style="2" customWidth="1"/>
    <col min="9994" max="10240" width="8.85546875" style="2"/>
    <col min="10241" max="10241" width="28.140625" style="2" customWidth="1"/>
    <col min="10242" max="10242" width="21.28515625" style="2" customWidth="1"/>
    <col min="10243" max="10243" width="20.140625" style="2" customWidth="1"/>
    <col min="10244" max="10245" width="17.28515625" style="2" customWidth="1"/>
    <col min="10246" max="10246" width="19.28515625" style="2" customWidth="1"/>
    <col min="10247" max="10247" width="17.85546875" style="2" customWidth="1"/>
    <col min="10248" max="10248" width="11.42578125" style="2" customWidth="1"/>
    <col min="10249" max="10249" width="15.7109375" style="2" customWidth="1"/>
    <col min="10250" max="10496" width="8.85546875" style="2"/>
    <col min="10497" max="10497" width="28.140625" style="2" customWidth="1"/>
    <col min="10498" max="10498" width="21.28515625" style="2" customWidth="1"/>
    <col min="10499" max="10499" width="20.140625" style="2" customWidth="1"/>
    <col min="10500" max="10501" width="17.28515625" style="2" customWidth="1"/>
    <col min="10502" max="10502" width="19.28515625" style="2" customWidth="1"/>
    <col min="10503" max="10503" width="17.85546875" style="2" customWidth="1"/>
    <col min="10504" max="10504" width="11.42578125" style="2" customWidth="1"/>
    <col min="10505" max="10505" width="15.7109375" style="2" customWidth="1"/>
    <col min="10506" max="10752" width="8.85546875" style="2"/>
    <col min="10753" max="10753" width="28.140625" style="2" customWidth="1"/>
    <col min="10754" max="10754" width="21.28515625" style="2" customWidth="1"/>
    <col min="10755" max="10755" width="20.140625" style="2" customWidth="1"/>
    <col min="10756" max="10757" width="17.28515625" style="2" customWidth="1"/>
    <col min="10758" max="10758" width="19.28515625" style="2" customWidth="1"/>
    <col min="10759" max="10759" width="17.85546875" style="2" customWidth="1"/>
    <col min="10760" max="10760" width="11.42578125" style="2" customWidth="1"/>
    <col min="10761" max="10761" width="15.7109375" style="2" customWidth="1"/>
    <col min="10762" max="11008" width="8.85546875" style="2"/>
    <col min="11009" max="11009" width="28.140625" style="2" customWidth="1"/>
    <col min="11010" max="11010" width="21.28515625" style="2" customWidth="1"/>
    <col min="11011" max="11011" width="20.140625" style="2" customWidth="1"/>
    <col min="11012" max="11013" width="17.28515625" style="2" customWidth="1"/>
    <col min="11014" max="11014" width="19.28515625" style="2" customWidth="1"/>
    <col min="11015" max="11015" width="17.85546875" style="2" customWidth="1"/>
    <col min="11016" max="11016" width="11.42578125" style="2" customWidth="1"/>
    <col min="11017" max="11017" width="15.7109375" style="2" customWidth="1"/>
    <col min="11018" max="11264" width="8.85546875" style="2"/>
    <col min="11265" max="11265" width="28.140625" style="2" customWidth="1"/>
    <col min="11266" max="11266" width="21.28515625" style="2" customWidth="1"/>
    <col min="11267" max="11267" width="20.140625" style="2" customWidth="1"/>
    <col min="11268" max="11269" width="17.28515625" style="2" customWidth="1"/>
    <col min="11270" max="11270" width="19.28515625" style="2" customWidth="1"/>
    <col min="11271" max="11271" width="17.85546875" style="2" customWidth="1"/>
    <col min="11272" max="11272" width="11.42578125" style="2" customWidth="1"/>
    <col min="11273" max="11273" width="15.7109375" style="2" customWidth="1"/>
    <col min="11274" max="11520" width="8.85546875" style="2"/>
    <col min="11521" max="11521" width="28.140625" style="2" customWidth="1"/>
    <col min="11522" max="11522" width="21.28515625" style="2" customWidth="1"/>
    <col min="11523" max="11523" width="20.140625" style="2" customWidth="1"/>
    <col min="11524" max="11525" width="17.28515625" style="2" customWidth="1"/>
    <col min="11526" max="11526" width="19.28515625" style="2" customWidth="1"/>
    <col min="11527" max="11527" width="17.85546875" style="2" customWidth="1"/>
    <col min="11528" max="11528" width="11.42578125" style="2" customWidth="1"/>
    <col min="11529" max="11529" width="15.7109375" style="2" customWidth="1"/>
    <col min="11530" max="11776" width="8.85546875" style="2"/>
    <col min="11777" max="11777" width="28.140625" style="2" customWidth="1"/>
    <col min="11778" max="11778" width="21.28515625" style="2" customWidth="1"/>
    <col min="11779" max="11779" width="20.140625" style="2" customWidth="1"/>
    <col min="11780" max="11781" width="17.28515625" style="2" customWidth="1"/>
    <col min="11782" max="11782" width="19.28515625" style="2" customWidth="1"/>
    <col min="11783" max="11783" width="17.85546875" style="2" customWidth="1"/>
    <col min="11784" max="11784" width="11.42578125" style="2" customWidth="1"/>
    <col min="11785" max="11785" width="15.7109375" style="2" customWidth="1"/>
    <col min="11786" max="12032" width="8.85546875" style="2"/>
    <col min="12033" max="12033" width="28.140625" style="2" customWidth="1"/>
    <col min="12034" max="12034" width="21.28515625" style="2" customWidth="1"/>
    <col min="12035" max="12035" width="20.140625" style="2" customWidth="1"/>
    <col min="12036" max="12037" width="17.28515625" style="2" customWidth="1"/>
    <col min="12038" max="12038" width="19.28515625" style="2" customWidth="1"/>
    <col min="12039" max="12039" width="17.85546875" style="2" customWidth="1"/>
    <col min="12040" max="12040" width="11.42578125" style="2" customWidth="1"/>
    <col min="12041" max="12041" width="15.7109375" style="2" customWidth="1"/>
    <col min="12042" max="12288" width="8.85546875" style="2"/>
    <col min="12289" max="12289" width="28.140625" style="2" customWidth="1"/>
    <col min="12290" max="12290" width="21.28515625" style="2" customWidth="1"/>
    <col min="12291" max="12291" width="20.140625" style="2" customWidth="1"/>
    <col min="12292" max="12293" width="17.28515625" style="2" customWidth="1"/>
    <col min="12294" max="12294" width="19.28515625" style="2" customWidth="1"/>
    <col min="12295" max="12295" width="17.85546875" style="2" customWidth="1"/>
    <col min="12296" max="12296" width="11.42578125" style="2" customWidth="1"/>
    <col min="12297" max="12297" width="15.7109375" style="2" customWidth="1"/>
    <col min="12298" max="12544" width="8.85546875" style="2"/>
    <col min="12545" max="12545" width="28.140625" style="2" customWidth="1"/>
    <col min="12546" max="12546" width="21.28515625" style="2" customWidth="1"/>
    <col min="12547" max="12547" width="20.140625" style="2" customWidth="1"/>
    <col min="12548" max="12549" width="17.28515625" style="2" customWidth="1"/>
    <col min="12550" max="12550" width="19.28515625" style="2" customWidth="1"/>
    <col min="12551" max="12551" width="17.85546875" style="2" customWidth="1"/>
    <col min="12552" max="12552" width="11.42578125" style="2" customWidth="1"/>
    <col min="12553" max="12553" width="15.7109375" style="2" customWidth="1"/>
    <col min="12554" max="12800" width="8.85546875" style="2"/>
    <col min="12801" max="12801" width="28.140625" style="2" customWidth="1"/>
    <col min="12802" max="12802" width="21.28515625" style="2" customWidth="1"/>
    <col min="12803" max="12803" width="20.140625" style="2" customWidth="1"/>
    <col min="12804" max="12805" width="17.28515625" style="2" customWidth="1"/>
    <col min="12806" max="12806" width="19.28515625" style="2" customWidth="1"/>
    <col min="12807" max="12807" width="17.85546875" style="2" customWidth="1"/>
    <col min="12808" max="12808" width="11.42578125" style="2" customWidth="1"/>
    <col min="12809" max="12809" width="15.7109375" style="2" customWidth="1"/>
    <col min="12810" max="13056" width="8.85546875" style="2"/>
    <col min="13057" max="13057" width="28.140625" style="2" customWidth="1"/>
    <col min="13058" max="13058" width="21.28515625" style="2" customWidth="1"/>
    <col min="13059" max="13059" width="20.140625" style="2" customWidth="1"/>
    <col min="13060" max="13061" width="17.28515625" style="2" customWidth="1"/>
    <col min="13062" max="13062" width="19.28515625" style="2" customWidth="1"/>
    <col min="13063" max="13063" width="17.85546875" style="2" customWidth="1"/>
    <col min="13064" max="13064" width="11.42578125" style="2" customWidth="1"/>
    <col min="13065" max="13065" width="15.7109375" style="2" customWidth="1"/>
    <col min="13066" max="13312" width="8.85546875" style="2"/>
    <col min="13313" max="13313" width="28.140625" style="2" customWidth="1"/>
    <col min="13314" max="13314" width="21.28515625" style="2" customWidth="1"/>
    <col min="13315" max="13315" width="20.140625" style="2" customWidth="1"/>
    <col min="13316" max="13317" width="17.28515625" style="2" customWidth="1"/>
    <col min="13318" max="13318" width="19.28515625" style="2" customWidth="1"/>
    <col min="13319" max="13319" width="17.85546875" style="2" customWidth="1"/>
    <col min="13320" max="13320" width="11.42578125" style="2" customWidth="1"/>
    <col min="13321" max="13321" width="15.7109375" style="2" customWidth="1"/>
    <col min="13322" max="13568" width="8.85546875" style="2"/>
    <col min="13569" max="13569" width="28.140625" style="2" customWidth="1"/>
    <col min="13570" max="13570" width="21.28515625" style="2" customWidth="1"/>
    <col min="13571" max="13571" width="20.140625" style="2" customWidth="1"/>
    <col min="13572" max="13573" width="17.28515625" style="2" customWidth="1"/>
    <col min="13574" max="13574" width="19.28515625" style="2" customWidth="1"/>
    <col min="13575" max="13575" width="17.85546875" style="2" customWidth="1"/>
    <col min="13576" max="13576" width="11.42578125" style="2" customWidth="1"/>
    <col min="13577" max="13577" width="15.7109375" style="2" customWidth="1"/>
    <col min="13578" max="13824" width="8.85546875" style="2"/>
    <col min="13825" max="13825" width="28.140625" style="2" customWidth="1"/>
    <col min="13826" max="13826" width="21.28515625" style="2" customWidth="1"/>
    <col min="13827" max="13827" width="20.140625" style="2" customWidth="1"/>
    <col min="13828" max="13829" width="17.28515625" style="2" customWidth="1"/>
    <col min="13830" max="13830" width="19.28515625" style="2" customWidth="1"/>
    <col min="13831" max="13831" width="17.85546875" style="2" customWidth="1"/>
    <col min="13832" max="13832" width="11.42578125" style="2" customWidth="1"/>
    <col min="13833" max="13833" width="15.7109375" style="2" customWidth="1"/>
    <col min="13834" max="14080" width="8.85546875" style="2"/>
    <col min="14081" max="14081" width="28.140625" style="2" customWidth="1"/>
    <col min="14082" max="14082" width="21.28515625" style="2" customWidth="1"/>
    <col min="14083" max="14083" width="20.140625" style="2" customWidth="1"/>
    <col min="14084" max="14085" width="17.28515625" style="2" customWidth="1"/>
    <col min="14086" max="14086" width="19.28515625" style="2" customWidth="1"/>
    <col min="14087" max="14087" width="17.85546875" style="2" customWidth="1"/>
    <col min="14088" max="14088" width="11.42578125" style="2" customWidth="1"/>
    <col min="14089" max="14089" width="15.7109375" style="2" customWidth="1"/>
    <col min="14090" max="14336" width="8.85546875" style="2"/>
    <col min="14337" max="14337" width="28.140625" style="2" customWidth="1"/>
    <col min="14338" max="14338" width="21.28515625" style="2" customWidth="1"/>
    <col min="14339" max="14339" width="20.140625" style="2" customWidth="1"/>
    <col min="14340" max="14341" width="17.28515625" style="2" customWidth="1"/>
    <col min="14342" max="14342" width="19.28515625" style="2" customWidth="1"/>
    <col min="14343" max="14343" width="17.85546875" style="2" customWidth="1"/>
    <col min="14344" max="14344" width="11.42578125" style="2" customWidth="1"/>
    <col min="14345" max="14345" width="15.7109375" style="2" customWidth="1"/>
    <col min="14346" max="14592" width="8.85546875" style="2"/>
    <col min="14593" max="14593" width="28.140625" style="2" customWidth="1"/>
    <col min="14594" max="14594" width="21.28515625" style="2" customWidth="1"/>
    <col min="14595" max="14595" width="20.140625" style="2" customWidth="1"/>
    <col min="14596" max="14597" width="17.28515625" style="2" customWidth="1"/>
    <col min="14598" max="14598" width="19.28515625" style="2" customWidth="1"/>
    <col min="14599" max="14599" width="17.85546875" style="2" customWidth="1"/>
    <col min="14600" max="14600" width="11.42578125" style="2" customWidth="1"/>
    <col min="14601" max="14601" width="15.7109375" style="2" customWidth="1"/>
    <col min="14602" max="14848" width="8.85546875" style="2"/>
    <col min="14849" max="14849" width="28.140625" style="2" customWidth="1"/>
    <col min="14850" max="14850" width="21.28515625" style="2" customWidth="1"/>
    <col min="14851" max="14851" width="20.140625" style="2" customWidth="1"/>
    <col min="14852" max="14853" width="17.28515625" style="2" customWidth="1"/>
    <col min="14854" max="14854" width="19.28515625" style="2" customWidth="1"/>
    <col min="14855" max="14855" width="17.85546875" style="2" customWidth="1"/>
    <col min="14856" max="14856" width="11.42578125" style="2" customWidth="1"/>
    <col min="14857" max="14857" width="15.7109375" style="2" customWidth="1"/>
    <col min="14858" max="15104" width="8.85546875" style="2"/>
    <col min="15105" max="15105" width="28.140625" style="2" customWidth="1"/>
    <col min="15106" max="15106" width="21.28515625" style="2" customWidth="1"/>
    <col min="15107" max="15107" width="20.140625" style="2" customWidth="1"/>
    <col min="15108" max="15109" width="17.28515625" style="2" customWidth="1"/>
    <col min="15110" max="15110" width="19.28515625" style="2" customWidth="1"/>
    <col min="15111" max="15111" width="17.85546875" style="2" customWidth="1"/>
    <col min="15112" max="15112" width="11.42578125" style="2" customWidth="1"/>
    <col min="15113" max="15113" width="15.7109375" style="2" customWidth="1"/>
    <col min="15114" max="15360" width="8.85546875" style="2"/>
    <col min="15361" max="15361" width="28.140625" style="2" customWidth="1"/>
    <col min="15362" max="15362" width="21.28515625" style="2" customWidth="1"/>
    <col min="15363" max="15363" width="20.140625" style="2" customWidth="1"/>
    <col min="15364" max="15365" width="17.28515625" style="2" customWidth="1"/>
    <col min="15366" max="15366" width="19.28515625" style="2" customWidth="1"/>
    <col min="15367" max="15367" width="17.85546875" style="2" customWidth="1"/>
    <col min="15368" max="15368" width="11.42578125" style="2" customWidth="1"/>
    <col min="15369" max="15369" width="15.7109375" style="2" customWidth="1"/>
    <col min="15370" max="15616" width="8.85546875" style="2"/>
    <col min="15617" max="15617" width="28.140625" style="2" customWidth="1"/>
    <col min="15618" max="15618" width="21.28515625" style="2" customWidth="1"/>
    <col min="15619" max="15619" width="20.140625" style="2" customWidth="1"/>
    <col min="15620" max="15621" width="17.28515625" style="2" customWidth="1"/>
    <col min="15622" max="15622" width="19.28515625" style="2" customWidth="1"/>
    <col min="15623" max="15623" width="17.85546875" style="2" customWidth="1"/>
    <col min="15624" max="15624" width="11.42578125" style="2" customWidth="1"/>
    <col min="15625" max="15625" width="15.7109375" style="2" customWidth="1"/>
    <col min="15626" max="15872" width="8.85546875" style="2"/>
    <col min="15873" max="15873" width="28.140625" style="2" customWidth="1"/>
    <col min="15874" max="15874" width="21.28515625" style="2" customWidth="1"/>
    <col min="15875" max="15875" width="20.140625" style="2" customWidth="1"/>
    <col min="15876" max="15877" width="17.28515625" style="2" customWidth="1"/>
    <col min="15878" max="15878" width="19.28515625" style="2" customWidth="1"/>
    <col min="15879" max="15879" width="17.85546875" style="2" customWidth="1"/>
    <col min="15880" max="15880" width="11.42578125" style="2" customWidth="1"/>
    <col min="15881" max="15881" width="15.7109375" style="2" customWidth="1"/>
    <col min="15882" max="16128" width="8.85546875" style="2"/>
    <col min="16129" max="16129" width="28.140625" style="2" customWidth="1"/>
    <col min="16130" max="16130" width="21.28515625" style="2" customWidth="1"/>
    <col min="16131" max="16131" width="20.140625" style="2" customWidth="1"/>
    <col min="16132" max="16133" width="17.28515625" style="2" customWidth="1"/>
    <col min="16134" max="16134" width="19.28515625" style="2" customWidth="1"/>
    <col min="16135" max="16135" width="17.85546875" style="2" customWidth="1"/>
    <col min="16136" max="16136" width="11.42578125" style="2" customWidth="1"/>
    <col min="16137" max="16137" width="15.7109375" style="2" customWidth="1"/>
    <col min="16138" max="16384" width="8.85546875" style="2"/>
  </cols>
  <sheetData>
    <row r="1" spans="1:9" s="80" customFormat="1" ht="49.9" customHeight="1">
      <c r="A1" s="82"/>
    </row>
    <row r="2" spans="1:9" s="80" customFormat="1" ht="13.5" customHeight="1">
      <c r="A2" s="83" t="s">
        <v>93</v>
      </c>
    </row>
    <row r="3" spans="1:9" s="80" customFormat="1" ht="13.5" customHeight="1">
      <c r="A3" s="84" t="s">
        <v>113</v>
      </c>
    </row>
    <row r="4" spans="1:9" s="80" customFormat="1" ht="13.5" customHeight="1"/>
    <row r="5" spans="1:9" s="80" customFormat="1" ht="13.5" customHeight="1"/>
    <row r="6" spans="1:9" s="80" customFormat="1" ht="15" customHeight="1">
      <c r="A6" s="85" t="s">
        <v>114</v>
      </c>
    </row>
    <row r="7" spans="1:9" s="80" customFormat="1" ht="14.25" customHeight="1">
      <c r="A7" s="89" t="s">
        <v>115</v>
      </c>
    </row>
    <row r="8" spans="1:9">
      <c r="E8" s="46"/>
    </row>
    <row r="9" spans="1:9" s="3" customFormat="1" ht="35.25" customHeight="1">
      <c r="A9" s="60"/>
      <c r="B9" s="47" t="s">
        <v>116</v>
      </c>
      <c r="C9" s="47" t="s">
        <v>117</v>
      </c>
      <c r="D9" s="48" t="s">
        <v>118</v>
      </c>
      <c r="E9" s="48" t="s">
        <v>119</v>
      </c>
      <c r="F9" s="47" t="s">
        <v>120</v>
      </c>
      <c r="G9" s="47" t="s">
        <v>121</v>
      </c>
      <c r="H9" s="47" t="s">
        <v>122</v>
      </c>
      <c r="I9" s="47" t="s">
        <v>123</v>
      </c>
    </row>
    <row r="10" spans="1:9" s="4" customFormat="1">
      <c r="A10" s="50" t="s">
        <v>124</v>
      </c>
      <c r="B10" s="51">
        <v>0</v>
      </c>
      <c r="C10" s="51">
        <v>0</v>
      </c>
      <c r="D10" s="51">
        <v>1803368</v>
      </c>
      <c r="E10" s="51">
        <v>5179529</v>
      </c>
      <c r="F10" s="53">
        <v>6982897</v>
      </c>
      <c r="G10" s="53">
        <v>-6982897</v>
      </c>
      <c r="H10" s="61">
        <v>0</v>
      </c>
      <c r="I10" s="53">
        <v>0</v>
      </c>
    </row>
    <row r="11" spans="1:9" s="4" customFormat="1" ht="22.5">
      <c r="A11" s="50" t="s">
        <v>125</v>
      </c>
      <c r="B11" s="51">
        <v>2604746</v>
      </c>
      <c r="C11" s="51">
        <v>4164659</v>
      </c>
      <c r="D11" s="51">
        <v>0</v>
      </c>
      <c r="E11" s="51">
        <v>1930845</v>
      </c>
      <c r="F11" s="53">
        <v>1930845</v>
      </c>
      <c r="G11" s="53">
        <v>2233814</v>
      </c>
      <c r="H11" s="61">
        <v>0.46362599999999998</v>
      </c>
      <c r="I11" s="53">
        <v>0</v>
      </c>
    </row>
    <row r="12" spans="1:9" s="4" customFormat="1">
      <c r="A12" s="50" t="s">
        <v>126</v>
      </c>
      <c r="B12" s="51">
        <v>5194284</v>
      </c>
      <c r="C12" s="51">
        <v>6903643</v>
      </c>
      <c r="D12" s="51">
        <v>0</v>
      </c>
      <c r="E12" s="51">
        <v>0</v>
      </c>
      <c r="F12" s="53">
        <v>0</v>
      </c>
      <c r="G12" s="53">
        <v>6903643</v>
      </c>
      <c r="H12" s="61">
        <v>0</v>
      </c>
      <c r="I12" s="53">
        <v>0</v>
      </c>
    </row>
    <row r="13" spans="1:9" s="4" customFormat="1">
      <c r="A13" s="50" t="s">
        <v>127</v>
      </c>
      <c r="B13" s="51">
        <v>10385431</v>
      </c>
      <c r="C13" s="51">
        <v>22543054</v>
      </c>
      <c r="D13" s="51">
        <v>2858306</v>
      </c>
      <c r="E13" s="51">
        <v>4861827</v>
      </c>
      <c r="F13" s="53">
        <v>7720133</v>
      </c>
      <c r="G13" s="53">
        <v>14822921</v>
      </c>
      <c r="H13" s="61">
        <v>0.34246100000000002</v>
      </c>
      <c r="I13" s="53">
        <v>0</v>
      </c>
    </row>
    <row r="14" spans="1:9" s="4" customFormat="1">
      <c r="A14" s="50" t="s">
        <v>128</v>
      </c>
      <c r="B14" s="51">
        <v>5332849</v>
      </c>
      <c r="C14" s="51">
        <v>4202479</v>
      </c>
      <c r="D14" s="51">
        <v>0</v>
      </c>
      <c r="E14" s="51">
        <v>316428</v>
      </c>
      <c r="F14" s="53">
        <v>316428</v>
      </c>
      <c r="G14" s="53">
        <v>3886051</v>
      </c>
      <c r="H14" s="61">
        <v>7.5295000000000001E-2</v>
      </c>
      <c r="I14" s="53">
        <v>0</v>
      </c>
    </row>
    <row r="15" spans="1:9" s="4" customFormat="1">
      <c r="A15" s="50" t="s">
        <v>129</v>
      </c>
      <c r="B15" s="51">
        <v>72749</v>
      </c>
      <c r="C15" s="51">
        <v>2121303</v>
      </c>
      <c r="D15" s="51">
        <v>0</v>
      </c>
      <c r="E15" s="51">
        <v>735983</v>
      </c>
      <c r="F15" s="53">
        <v>735983</v>
      </c>
      <c r="G15" s="53">
        <v>1385320</v>
      </c>
      <c r="H15" s="61">
        <v>0.34694799999999998</v>
      </c>
      <c r="I15" s="53">
        <v>0</v>
      </c>
    </row>
    <row r="16" spans="1:9" s="4" customFormat="1">
      <c r="A16" s="50" t="s">
        <v>130</v>
      </c>
      <c r="B16" s="51">
        <v>30940468</v>
      </c>
      <c r="C16" s="51">
        <v>43077771</v>
      </c>
      <c r="D16" s="51">
        <v>8326370</v>
      </c>
      <c r="E16" s="51">
        <v>22473625</v>
      </c>
      <c r="F16" s="53">
        <v>30799995</v>
      </c>
      <c r="G16" s="53">
        <v>12277776</v>
      </c>
      <c r="H16" s="61">
        <v>0.71498499999999998</v>
      </c>
      <c r="I16" s="53">
        <v>0</v>
      </c>
    </row>
    <row r="17" spans="1:23" s="4" customFormat="1">
      <c r="A17" s="50" t="s">
        <v>131</v>
      </c>
      <c r="B17" s="51">
        <v>12913936</v>
      </c>
      <c r="C17" s="51">
        <v>21280917</v>
      </c>
      <c r="D17" s="51">
        <v>0</v>
      </c>
      <c r="E17" s="51">
        <v>10458778</v>
      </c>
      <c r="F17" s="53">
        <v>10458778</v>
      </c>
      <c r="G17" s="53">
        <v>10822139</v>
      </c>
      <c r="H17" s="61">
        <v>0.49146200000000001</v>
      </c>
      <c r="I17" s="53">
        <v>0</v>
      </c>
    </row>
    <row r="18" spans="1:23" s="4" customFormat="1">
      <c r="A18" s="50" t="s">
        <v>132</v>
      </c>
      <c r="B18" s="51">
        <v>7962662</v>
      </c>
      <c r="C18" s="51">
        <v>12981194</v>
      </c>
      <c r="D18" s="51">
        <v>0</v>
      </c>
      <c r="E18" s="51">
        <v>7479342</v>
      </c>
      <c r="F18" s="53">
        <v>7479342</v>
      </c>
      <c r="G18" s="53">
        <v>5501852</v>
      </c>
      <c r="H18" s="61">
        <v>0.57616699999999998</v>
      </c>
      <c r="I18" s="53">
        <v>0</v>
      </c>
    </row>
    <row r="19" spans="1:23" s="4" customFormat="1" ht="22.5">
      <c r="A19" s="50" t="s">
        <v>133</v>
      </c>
      <c r="B19" s="51">
        <v>20498440</v>
      </c>
      <c r="C19" s="51">
        <v>20498440</v>
      </c>
      <c r="D19" s="51">
        <v>0</v>
      </c>
      <c r="E19" s="51">
        <v>9185661</v>
      </c>
      <c r="F19" s="53">
        <v>9185661</v>
      </c>
      <c r="G19" s="53">
        <v>11312779</v>
      </c>
      <c r="H19" s="61">
        <v>0.44811499999999999</v>
      </c>
      <c r="I19" s="53">
        <v>0</v>
      </c>
    </row>
    <row r="20" spans="1:23" s="4" customFormat="1">
      <c r="A20" s="50" t="s">
        <v>134</v>
      </c>
      <c r="B20" s="51">
        <v>5759646</v>
      </c>
      <c r="C20" s="51">
        <v>12085574</v>
      </c>
      <c r="D20" s="51">
        <v>1242742</v>
      </c>
      <c r="E20" s="51">
        <v>4436430</v>
      </c>
      <c r="F20" s="53">
        <v>5679172</v>
      </c>
      <c r="G20" s="53">
        <v>6406402</v>
      </c>
      <c r="H20" s="61">
        <v>0.46991300000000003</v>
      </c>
      <c r="I20" s="53">
        <v>0</v>
      </c>
    </row>
    <row r="21" spans="1:23" s="4" customFormat="1">
      <c r="A21" s="50" t="s">
        <v>135</v>
      </c>
      <c r="B21" s="51">
        <v>13882585</v>
      </c>
      <c r="C21" s="51">
        <v>22944743</v>
      </c>
      <c r="D21" s="51">
        <v>0</v>
      </c>
      <c r="E21" s="51">
        <v>5189771</v>
      </c>
      <c r="F21" s="53">
        <v>5189771</v>
      </c>
      <c r="G21" s="53">
        <v>17754972</v>
      </c>
      <c r="H21" s="61">
        <v>0.226185</v>
      </c>
      <c r="I21" s="53">
        <v>0</v>
      </c>
    </row>
    <row r="22" spans="1:23" s="4" customFormat="1">
      <c r="A22" s="50" t="s">
        <v>136</v>
      </c>
      <c r="B22" s="51">
        <v>13763407</v>
      </c>
      <c r="C22" s="51">
        <v>22332750</v>
      </c>
      <c r="D22" s="51">
        <v>0</v>
      </c>
      <c r="E22" s="51">
        <v>4369475</v>
      </c>
      <c r="F22" s="53">
        <v>4369475</v>
      </c>
      <c r="G22" s="53">
        <v>17963275</v>
      </c>
      <c r="H22" s="61">
        <v>0.19565299999999999</v>
      </c>
      <c r="I22" s="53">
        <v>0</v>
      </c>
    </row>
    <row r="23" spans="1:23" s="4" customFormat="1">
      <c r="A23" s="50"/>
      <c r="B23" s="51"/>
      <c r="C23" s="51"/>
      <c r="D23" s="51"/>
      <c r="E23" s="51"/>
      <c r="F23" s="53"/>
      <c r="G23" s="53"/>
      <c r="H23" s="61"/>
      <c r="I23" s="53"/>
    </row>
    <row r="24" spans="1:23">
      <c r="A24" s="50"/>
      <c r="B24" s="51"/>
      <c r="C24" s="51"/>
      <c r="D24" s="51"/>
      <c r="E24" s="51"/>
      <c r="F24" s="53"/>
      <c r="G24" s="53"/>
      <c r="H24" s="61"/>
      <c r="I24" s="53"/>
    </row>
    <row r="25" spans="1:23">
      <c r="A25" s="56" t="s">
        <v>137</v>
      </c>
      <c r="B25" s="62">
        <f t="shared" ref="B25:G25" si="0">SUM(B10:B24)</f>
        <v>129311203</v>
      </c>
      <c r="C25" s="62">
        <f t="shared" si="0"/>
        <v>195136527</v>
      </c>
      <c r="D25" s="62">
        <f t="shared" si="0"/>
        <v>14230786</v>
      </c>
      <c r="E25" s="62">
        <f t="shared" si="0"/>
        <v>76617694</v>
      </c>
      <c r="F25" s="62">
        <f t="shared" si="0"/>
        <v>90848480</v>
      </c>
      <c r="G25" s="62">
        <f t="shared" si="0"/>
        <v>104288047</v>
      </c>
      <c r="H25" s="63">
        <f>IF(C25 = 0, 0,F25/C25)</f>
        <v>0.46556368198558745</v>
      </c>
      <c r="I25" s="62">
        <f>SUM(I10:I24)</f>
        <v>0</v>
      </c>
    </row>
    <row r="26" spans="1:23">
      <c r="C26" s="64"/>
      <c r="D26" s="65"/>
      <c r="E26" s="65"/>
    </row>
    <row r="27" spans="1:23" ht="15" customHeight="1">
      <c r="A27" s="87" t="s">
        <v>138</v>
      </c>
      <c r="B27" s="88"/>
      <c r="C27" s="88"/>
      <c r="D27" s="88"/>
      <c r="E27" s="88"/>
      <c r="F27" s="88"/>
      <c r="G27" s="88"/>
      <c r="H27" s="88"/>
      <c r="I27" s="88"/>
      <c r="J27" s="6"/>
      <c r="K27" s="6"/>
      <c r="L27" s="6"/>
      <c r="M27" s="6"/>
      <c r="N27" s="6"/>
      <c r="O27" s="6"/>
      <c r="P27" s="6"/>
      <c r="Q27" s="6"/>
      <c r="R27" s="6"/>
      <c r="S27" s="6"/>
      <c r="T27" s="6"/>
      <c r="U27" s="6"/>
      <c r="V27" s="6"/>
    </row>
    <row r="28" spans="1:23">
      <c r="A28" s="88"/>
      <c r="B28" s="88"/>
      <c r="C28" s="88"/>
      <c r="D28" s="88"/>
      <c r="E28" s="88"/>
      <c r="F28" s="88"/>
      <c r="G28" s="88"/>
      <c r="H28" s="88"/>
      <c r="I28" s="88"/>
      <c r="J28" s="6"/>
      <c r="K28" s="6"/>
      <c r="L28" s="6"/>
      <c r="M28" s="6"/>
      <c r="N28" s="6"/>
      <c r="O28" s="6"/>
      <c r="P28" s="6"/>
      <c r="Q28" s="6"/>
      <c r="R28" s="6"/>
      <c r="S28" s="6"/>
      <c r="T28" s="6"/>
      <c r="U28" s="6"/>
      <c r="V28" s="6"/>
    </row>
    <row r="29" spans="1:23">
      <c r="A29" s="88"/>
      <c r="B29" s="88"/>
      <c r="C29" s="88"/>
      <c r="D29" s="88"/>
      <c r="E29" s="88"/>
      <c r="F29" s="88"/>
      <c r="G29" s="88"/>
      <c r="H29" s="88"/>
      <c r="I29" s="88"/>
      <c r="J29" s="6"/>
      <c r="K29" s="6"/>
      <c r="L29" s="6"/>
      <c r="M29" s="6"/>
      <c r="N29" s="6"/>
      <c r="O29" s="6"/>
      <c r="P29" s="6"/>
      <c r="Q29" s="6"/>
      <c r="R29" s="6"/>
      <c r="S29" s="6"/>
      <c r="T29" s="6"/>
      <c r="U29" s="6"/>
      <c r="V29" s="6"/>
      <c r="W29" s="7"/>
    </row>
    <row r="30" spans="1:23">
      <c r="A30" s="88"/>
      <c r="B30" s="88"/>
      <c r="C30" s="88"/>
      <c r="D30" s="88"/>
      <c r="E30" s="88"/>
      <c r="F30" s="88"/>
      <c r="G30" s="88"/>
      <c r="H30" s="88"/>
      <c r="I30" s="88"/>
      <c r="J30" s="6"/>
      <c r="K30" s="6"/>
      <c r="L30" s="6"/>
      <c r="M30" s="6"/>
      <c r="N30" s="6"/>
      <c r="O30" s="6"/>
      <c r="P30" s="6"/>
      <c r="Q30" s="6"/>
      <c r="R30" s="6"/>
      <c r="S30" s="6"/>
      <c r="T30" s="6"/>
      <c r="U30" s="6"/>
      <c r="V30" s="6"/>
    </row>
    <row r="31" spans="1:23">
      <c r="A31" s="66"/>
      <c r="B31" s="66"/>
      <c r="C31" s="66"/>
      <c r="D31" s="66"/>
      <c r="E31" s="66"/>
      <c r="F31" s="66"/>
      <c r="G31" s="66"/>
      <c r="H31" s="66"/>
      <c r="I31" s="66"/>
      <c r="J31" s="6"/>
      <c r="K31" s="6"/>
      <c r="L31" s="6"/>
      <c r="M31" s="6"/>
      <c r="N31" s="6"/>
      <c r="O31" s="6"/>
      <c r="P31" s="6"/>
      <c r="Q31" s="6"/>
      <c r="R31" s="6"/>
      <c r="S31" s="6"/>
      <c r="T31" s="6"/>
      <c r="U31" s="6"/>
      <c r="V31" s="6"/>
    </row>
    <row r="32" spans="1:23">
      <c r="A32" s="66"/>
      <c r="B32" s="66"/>
      <c r="C32" s="66"/>
      <c r="D32" s="66"/>
      <c r="E32" s="66"/>
      <c r="F32" s="66"/>
      <c r="G32" s="66"/>
      <c r="H32" s="66"/>
      <c r="I32" s="66"/>
      <c r="J32" s="6"/>
      <c r="K32" s="6"/>
      <c r="L32" s="6"/>
      <c r="M32" s="6"/>
      <c r="N32" s="6"/>
      <c r="O32" s="6"/>
      <c r="P32" s="6"/>
      <c r="Q32" s="6"/>
      <c r="R32" s="6"/>
      <c r="S32" s="6"/>
      <c r="T32" s="6"/>
      <c r="U32" s="6"/>
      <c r="V32" s="6"/>
    </row>
    <row r="33" spans="1:10" ht="24">
      <c r="A33" s="60"/>
      <c r="B33" s="47" t="s">
        <v>784</v>
      </c>
      <c r="C33" s="48" t="s">
        <v>781</v>
      </c>
      <c r="D33" s="47" t="s">
        <v>783</v>
      </c>
      <c r="J33" s="45"/>
    </row>
    <row r="34" spans="1:10">
      <c r="A34" s="50" t="s">
        <v>785</v>
      </c>
      <c r="B34" s="72">
        <v>0</v>
      </c>
      <c r="C34" s="72">
        <v>5.1795289999999996</v>
      </c>
      <c r="D34" s="73">
        <v>0</v>
      </c>
      <c r="J34" s="45"/>
    </row>
    <row r="35" spans="1:10">
      <c r="A35" s="50" t="s">
        <v>786</v>
      </c>
      <c r="B35" s="72">
        <v>4.1646590000000003</v>
      </c>
      <c r="C35" s="72">
        <v>1.9308449999999999</v>
      </c>
      <c r="D35" s="73">
        <v>2.2338140000000002</v>
      </c>
      <c r="J35" s="45"/>
    </row>
    <row r="36" spans="1:10">
      <c r="A36" s="50" t="s">
        <v>787</v>
      </c>
      <c r="B36" s="72">
        <v>6.9036429999999998</v>
      </c>
      <c r="C36" s="72">
        <v>0</v>
      </c>
      <c r="D36" s="73">
        <v>6.9036429999999998</v>
      </c>
      <c r="J36" s="45"/>
    </row>
    <row r="37" spans="1:10">
      <c r="A37" s="50" t="s">
        <v>788</v>
      </c>
      <c r="B37" s="72">
        <v>22.543054000000001</v>
      </c>
      <c r="C37" s="72">
        <v>4.8618269999999999</v>
      </c>
      <c r="D37" s="73">
        <v>14.822920999999999</v>
      </c>
      <c r="J37" s="45"/>
    </row>
    <row r="38" spans="1:10">
      <c r="A38" s="50" t="s">
        <v>789</v>
      </c>
      <c r="B38" s="72">
        <v>4.2024790000000003</v>
      </c>
      <c r="C38" s="72">
        <v>0.31642799999999999</v>
      </c>
      <c r="D38" s="73">
        <v>3.8860510000000001</v>
      </c>
      <c r="J38" s="45"/>
    </row>
    <row r="39" spans="1:10">
      <c r="A39" s="50" t="s">
        <v>790</v>
      </c>
      <c r="B39" s="72">
        <v>2.1213030000000002</v>
      </c>
      <c r="C39" s="72">
        <v>0.73598300000000005</v>
      </c>
      <c r="D39" s="73">
        <v>1.3853200000000001</v>
      </c>
      <c r="J39" s="45"/>
    </row>
    <row r="40" spans="1:10">
      <c r="A40" s="50" t="s">
        <v>791</v>
      </c>
      <c r="B40" s="72">
        <v>43.077770999999998</v>
      </c>
      <c r="C40" s="72">
        <v>22.473624999999998</v>
      </c>
      <c r="D40" s="73">
        <v>12.277775999999999</v>
      </c>
      <c r="J40" s="45"/>
    </row>
    <row r="41" spans="1:10">
      <c r="A41" s="50" t="s">
        <v>792</v>
      </c>
      <c r="B41" s="72">
        <v>21.280916999999999</v>
      </c>
      <c r="C41" s="72">
        <v>10.458778000000001</v>
      </c>
      <c r="D41" s="73">
        <v>10.822139</v>
      </c>
      <c r="J41" s="45"/>
    </row>
    <row r="42" spans="1:10">
      <c r="A42" s="50" t="s">
        <v>793</v>
      </c>
      <c r="B42" s="72">
        <v>12.981194</v>
      </c>
      <c r="C42" s="72">
        <v>7.4793419999999999</v>
      </c>
      <c r="D42" s="73">
        <v>5.5018520000000004</v>
      </c>
      <c r="J42" s="45"/>
    </row>
    <row r="43" spans="1:10">
      <c r="A43" s="50" t="s">
        <v>794</v>
      </c>
      <c r="B43" s="72">
        <v>20.498439999999999</v>
      </c>
      <c r="C43" s="72">
        <v>9.1856609999999996</v>
      </c>
      <c r="D43" s="73">
        <v>11.312779000000001</v>
      </c>
      <c r="J43" s="45"/>
    </row>
    <row r="44" spans="1:10">
      <c r="A44" s="50" t="s">
        <v>795</v>
      </c>
      <c r="B44" s="72">
        <v>12.085573999999999</v>
      </c>
      <c r="C44" s="72">
        <v>4.4364299999999997</v>
      </c>
      <c r="D44" s="73">
        <v>6.4064019999999999</v>
      </c>
      <c r="J44" s="45"/>
    </row>
    <row r="45" spans="1:10">
      <c r="A45" s="50" t="s">
        <v>796</v>
      </c>
      <c r="B45" s="72">
        <v>22.944742999999999</v>
      </c>
      <c r="C45" s="72">
        <v>5.1897710000000004</v>
      </c>
      <c r="D45" s="73">
        <v>17.754971999999999</v>
      </c>
      <c r="J45" s="45"/>
    </row>
    <row r="46" spans="1:10">
      <c r="A46" s="50" t="s">
        <v>797</v>
      </c>
      <c r="B46" s="72">
        <v>22.332750000000001</v>
      </c>
      <c r="C46" s="72">
        <v>4.3694750000000004</v>
      </c>
      <c r="D46" s="73">
        <v>17.963274999999999</v>
      </c>
      <c r="J46" s="45"/>
    </row>
    <row r="47" spans="1:10">
      <c r="A47" s="50" t="s">
        <v>743</v>
      </c>
      <c r="B47" s="51">
        <f>SUM(B34:B46)</f>
        <v>195.136527</v>
      </c>
      <c r="C47" s="51">
        <f t="shared" ref="C47:D47" si="1">SUM(C34:C46)</f>
        <v>76.617694</v>
      </c>
      <c r="D47" s="51">
        <f t="shared" si="1"/>
        <v>111.27094399999999</v>
      </c>
      <c r="J47" s="45"/>
    </row>
    <row r="48" spans="1:10">
      <c r="J48" s="45"/>
    </row>
  </sheetData>
  <mergeCells count="6">
    <mergeCell ref="A27:I30"/>
    <mergeCell ref="A1:XFD1"/>
    <mergeCell ref="A2:XFD2"/>
    <mergeCell ref="A3:XFD5"/>
    <mergeCell ref="A6:XFD6"/>
    <mergeCell ref="A7:XFD7"/>
  </mergeCells>
  <pageMargins left="0.7" right="0.7" top="0.75" bottom="0.75" header="0.3" footer="0.3"/>
  <pageSetup orientation="portrait"/>
  <headerFooter scaleWithDoc="0"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funding-CAR</vt:lpstr>
      <vt:lpstr>HA-expenditure</vt:lpstr>
      <vt:lpstr>top-10-donors</vt:lpstr>
      <vt:lpstr>comparison</vt:lpstr>
      <vt:lpstr>UN-appeals-CAR</vt:lpstr>
      <vt:lpstr>pivot</vt:lpstr>
      <vt:lpstr>fts-dec</vt:lpstr>
      <vt:lpstr>Table G-donors-appeal</vt:lpstr>
      <vt:lpstr>Table D-clusters-appeal</vt:lpstr>
      <vt:lpstr>Table B-donors-total-funding</vt:lpstr>
      <vt:lpstr>Appeal compare</vt:lpstr>
      <vt:lpstr>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Sparks</dc:creator>
  <cp:lastModifiedBy>Kerry Smith</cp:lastModifiedBy>
  <dcterms:created xsi:type="dcterms:W3CDTF">2013-11-29T14:50:47Z</dcterms:created>
  <dcterms:modified xsi:type="dcterms:W3CDTF">2013-12-13T11:06:40Z</dcterms:modified>
</cp:coreProperties>
</file>