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9320" windowHeight="11250" activeTab="0"/>
  </bookViews>
  <sheets>
    <sheet name="TABLES" sheetId="1" r:id="rId1"/>
    <sheet name="Overview 1" sheetId="2" r:id="rId2"/>
    <sheet name="Overview 2" sheetId="3" r:id="rId3"/>
    <sheet name="Given received 1" sheetId="4" r:id="rId4"/>
    <sheet name="Given received 2" sheetId="5" r:id="rId5"/>
    <sheet name="Timeline" sheetId="6" r:id="rId6"/>
    <sheet name="Who what how 1" sheetId="7" r:id="rId7"/>
    <sheet name="Who what how 2" sheetId="8" r:id="rId8"/>
    <sheet name="Appeals" sheetId="9" r:id="rId9"/>
    <sheet name="Governance and security 1" sheetId="10" r:id="rId10"/>
    <sheet name="Governance and security 2" sheetId="11" r:id="rId11"/>
    <sheet name="Basic indicators" sheetId="12" r:id="rId12"/>
  </sheets>
  <externalReferences>
    <externalReference r:id="rId15"/>
    <externalReference r:id="rId16"/>
    <externalReference r:id="rId17"/>
    <externalReference r:id="rId18"/>
    <externalReference r:id="rId19"/>
  </externalReferences>
  <definedNames>
    <definedName name="a">#REF!</definedName>
    <definedName name="Print_Area_MI">#REF!</definedName>
  </definedNames>
  <calcPr fullCalcOnLoad="1"/>
</workbook>
</file>

<file path=xl/sharedStrings.xml><?xml version="1.0" encoding="utf-8"?>
<sst xmlns="http://schemas.openxmlformats.org/spreadsheetml/2006/main" count="343" uniqueCount="244">
  <si>
    <t>Year</t>
  </si>
  <si>
    <t>EC</t>
  </si>
  <si>
    <t>US</t>
  </si>
  <si>
    <t>UK</t>
  </si>
  <si>
    <t>Germany</t>
  </si>
  <si>
    <t>Italy</t>
  </si>
  <si>
    <t>Spain</t>
  </si>
  <si>
    <t>Australia</t>
  </si>
  <si>
    <t>France</t>
  </si>
  <si>
    <t>Netherlands</t>
  </si>
  <si>
    <t>Canada</t>
  </si>
  <si>
    <t>Denmark</t>
  </si>
  <si>
    <t>Sweden</t>
  </si>
  <si>
    <t>Belgium</t>
  </si>
  <si>
    <t>Poland</t>
  </si>
  <si>
    <t>Japan</t>
  </si>
  <si>
    <t>Norway</t>
  </si>
  <si>
    <t>Ireland</t>
  </si>
  <si>
    <t>Austria</t>
  </si>
  <si>
    <t>Switzerland</t>
  </si>
  <si>
    <t>Greece</t>
  </si>
  <si>
    <t>Finland</t>
  </si>
  <si>
    <t>Portugal</t>
  </si>
  <si>
    <t>Luxembourg</t>
  </si>
  <si>
    <t>New Zealand</t>
  </si>
  <si>
    <t>Korea</t>
  </si>
  <si>
    <t>UAE</t>
  </si>
  <si>
    <t>Turkey</t>
  </si>
  <si>
    <t>Kuwait</t>
  </si>
  <si>
    <t>Russia</t>
  </si>
  <si>
    <t>Saudi Arabia</t>
  </si>
  <si>
    <t>Aid since 1995</t>
  </si>
  <si>
    <t>Aid in 2008</t>
  </si>
  <si>
    <t>Humanitarian aid since 1995</t>
  </si>
  <si>
    <t>Humanitarian aid per person in 2008</t>
  </si>
  <si>
    <t>US$21.7bn</t>
  </si>
  <si>
    <t>US$2.1bn</t>
  </si>
  <si>
    <t>US$12.7</t>
  </si>
  <si>
    <t xml:space="preserve">                           US$0.9bn  </t>
  </si>
  <si>
    <t xml:space="preserve">                       US$0.1m </t>
  </si>
  <si>
    <t>US$0.9</t>
  </si>
  <si>
    <t>1995</t>
  </si>
  <si>
    <t>1996</t>
  </si>
  <si>
    <t>1997</t>
  </si>
  <si>
    <t>1998</t>
  </si>
  <si>
    <t>1999</t>
  </si>
  <si>
    <t>2000</t>
  </si>
  <si>
    <t>2001</t>
  </si>
  <si>
    <t>2002</t>
  </si>
  <si>
    <t>2003</t>
  </si>
  <si>
    <t>2004</t>
  </si>
  <si>
    <t>2005</t>
  </si>
  <si>
    <t>Bangladesh</t>
  </si>
  <si>
    <t>US$m</t>
  </si>
  <si>
    <t>Total humanitarian aid</t>
  </si>
  <si>
    <t>Other ODA</t>
  </si>
  <si>
    <t/>
  </si>
  <si>
    <t xml:space="preserve">Bangladesh 2004  </t>
  </si>
  <si>
    <t>UN appeal requirements</t>
  </si>
  <si>
    <t>UN appeal funding</t>
  </si>
  <si>
    <t>UN appeal needs met</t>
  </si>
  <si>
    <t>Other funding for the emergency</t>
  </si>
  <si>
    <t>%</t>
  </si>
  <si>
    <t>Bomb attack on Muslim shrine in north-eastern town of Sylhet kills two and injures UK high commissioner and 50 others.</t>
  </si>
  <si>
    <t>Channels of delivery</t>
  </si>
  <si>
    <t>Public sector</t>
  </si>
  <si>
    <t>The Government of the People's Republic of Bangladesh</t>
  </si>
  <si>
    <t>NGOs and civil society</t>
  </si>
  <si>
    <t>WFP</t>
  </si>
  <si>
    <t>ADB</t>
  </si>
  <si>
    <t>Multilateral organisations</t>
  </si>
  <si>
    <t>FAO</t>
  </si>
  <si>
    <t>Other</t>
  </si>
  <si>
    <t xml:space="preserve">World Bank </t>
  </si>
  <si>
    <t>To be defined</t>
  </si>
  <si>
    <t>UNDP</t>
  </si>
  <si>
    <t>UNICEF</t>
  </si>
  <si>
    <t>BRAC</t>
  </si>
  <si>
    <t>WHO</t>
  </si>
  <si>
    <t>Swiss Humanitarian Aid Unit</t>
  </si>
  <si>
    <r>
      <t>1996</t>
    </r>
    <r>
      <rPr>
        <sz val="11"/>
        <color theme="1"/>
        <rFont val="Calibri"/>
        <family val="2"/>
      </rPr>
      <t xml:space="preserve"> - the Awami League win power with Sheikh Hasina Wajed becoming prime minister.</t>
    </r>
  </si>
  <si>
    <r>
      <t>1998</t>
    </r>
    <r>
      <rPr>
        <sz val="11"/>
        <color theme="1"/>
        <rFont val="Calibri"/>
        <family val="2"/>
      </rPr>
      <t xml:space="preserve"> - Two-thirds of the country devastated by  floods affecting 15 million people.</t>
    </r>
  </si>
  <si>
    <r>
      <t>2000 September</t>
    </r>
    <r>
      <rPr>
        <sz val="11"/>
        <color theme="1"/>
        <rFont val="Calibri"/>
        <family val="2"/>
      </rPr>
      <t xml:space="preserve"> - Sheikh Hasina criticises military regimes in a United Nations speech, prompting Pakistani leader General Musharraf to cancel talks with her. Relations strained further by row over leaked Pakistani report on 1971 war of independence.</t>
    </r>
  </si>
  <si>
    <r>
      <t>2001 April</t>
    </r>
    <r>
      <rPr>
        <sz val="11"/>
        <color theme="1"/>
        <rFont val="Calibri"/>
        <family val="2"/>
      </rPr>
      <t xml:space="preserve"> - Seven killed in bomb blast at a Bengali New Year concert in Dhaka. 16 Indian and three Bangladeshi soldiers killed in their worst border clashes.</t>
    </r>
  </si>
  <si>
    <r>
      <t>2001 June</t>
    </r>
    <r>
      <rPr>
        <sz val="11"/>
        <color theme="1"/>
        <rFont val="Calibri"/>
        <family val="2"/>
      </rPr>
      <t xml:space="preserve"> - Bomb kills 10 at Sunday mass at a Roman Catholic church in Baniarchar town. Bomb at Awami league office near Dhaka kills 22. </t>
    </r>
  </si>
  <si>
    <r>
      <t>2001 July</t>
    </r>
    <r>
      <rPr>
        <sz val="11"/>
        <color theme="1"/>
        <rFont val="Calibri"/>
        <family val="2"/>
      </rPr>
      <t xml:space="preserve"> - Hasina steps down, hands power to caretaker authority, becoming the first prime minister in the country's history to complete a five-year term.</t>
    </r>
  </si>
  <si>
    <r>
      <t>2001 September</t>
    </r>
    <r>
      <rPr>
        <sz val="11"/>
        <color theme="1"/>
        <rFont val="Calibri"/>
        <family val="2"/>
      </rPr>
      <t xml:space="preserve"> - At least eight people are killed and hundreds injured as two bombs explode at an election rally in south-western Bangladesh.</t>
    </r>
  </si>
  <si>
    <r>
      <t>2001 October</t>
    </r>
    <r>
      <rPr>
        <sz val="11"/>
        <color theme="1"/>
        <rFont val="Calibri"/>
        <family val="2"/>
      </rPr>
      <t xml:space="preserve"> - Hasina loses at polls to Khaleda Zia's Nationalist Party and its three coalition partners.</t>
    </r>
  </si>
  <si>
    <r>
      <t>2002 March</t>
    </r>
    <r>
      <rPr>
        <sz val="11"/>
        <color theme="1"/>
        <rFont val="Calibri"/>
        <family val="2"/>
      </rPr>
      <t xml:space="preserve"> - Government introduces law making acid attacks punishable by death amid public anger over escalating violence against women.</t>
    </r>
  </si>
  <si>
    <r>
      <t>2002 May</t>
    </r>
    <r>
      <rPr>
        <sz val="11"/>
        <color theme="1"/>
        <rFont val="Calibri"/>
        <family val="2"/>
      </rPr>
      <t xml:space="preserve"> - Government orders tightening of safety standards after up to 500 people die when a river ferry goes down in a storm.</t>
    </r>
  </si>
  <si>
    <r>
      <t>2002 June</t>
    </r>
    <r>
      <rPr>
        <sz val="11"/>
        <color theme="1"/>
        <rFont val="Calibri"/>
        <family val="2"/>
      </rPr>
      <t xml:space="preserve"> - President Chowdhury resigns after ruling Bangladesh Nationalist Party (BNP) accuses him of taking an anti-party line.</t>
    </r>
  </si>
  <si>
    <r>
      <t>2002 September</t>
    </r>
    <r>
      <rPr>
        <sz val="11"/>
        <color theme="1"/>
        <rFont val="Calibri"/>
        <family val="2"/>
      </rPr>
      <t xml:space="preserve"> - Iajuddin Ahmed sworn in as president.</t>
    </r>
  </si>
  <si>
    <r>
      <t>2002 December</t>
    </r>
    <r>
      <rPr>
        <sz val="11"/>
        <color theme="1"/>
        <rFont val="Calibri"/>
        <family val="2"/>
      </rPr>
      <t xml:space="preserve"> - Simultaneous bomb blasts in cinemas in a town north of Dhaka kill 17 and injure hundreds.</t>
    </r>
  </si>
  <si>
    <r>
      <t>2003 April</t>
    </r>
    <r>
      <rPr>
        <sz val="11"/>
        <color theme="1"/>
        <rFont val="Calibri"/>
        <family val="2"/>
      </rPr>
      <t xml:space="preserve"> - More than 100 people killed in two almost-simultaneous ferry disasters.</t>
    </r>
  </si>
  <si>
    <r>
      <t xml:space="preserve">2004 </t>
    </r>
    <r>
      <rPr>
        <sz val="11"/>
        <color theme="1"/>
        <rFont val="Calibri"/>
        <family val="2"/>
      </rPr>
      <t>- Opposition calls 21 general strikes over the course of the year as part of a campaign to oust the government.</t>
    </r>
  </si>
  <si>
    <r>
      <t>2004 May</t>
    </r>
    <r>
      <rPr>
        <sz val="11"/>
        <color theme="1"/>
        <rFont val="Calibri"/>
        <family val="2"/>
      </rPr>
      <t xml:space="preserve"> - Parliament amends constitution to reserve 45 seats for female MPs.</t>
    </r>
  </si>
  <si>
    <r>
      <t>2004 July onwards</t>
    </r>
    <r>
      <rPr>
        <sz val="11"/>
        <color theme="1"/>
        <rFont val="Calibri"/>
        <family val="2"/>
      </rPr>
      <t xml:space="preserve"> – Floods kill 730 people and affect 36 million.  </t>
    </r>
  </si>
  <si>
    <r>
      <t>2004 August</t>
    </r>
    <r>
      <rPr>
        <sz val="11"/>
        <color theme="1"/>
        <rFont val="Calibri"/>
        <family val="2"/>
      </rPr>
      <t xml:space="preserve"> - Grenade attack on opposition Awami League rally in Dhaka kills 22 people. Awami League leader Sheikh Hasina survives the attack.</t>
    </r>
  </si>
  <si>
    <r>
      <t>2005 January</t>
    </r>
    <r>
      <rPr>
        <sz val="11"/>
        <color theme="1"/>
        <rFont val="Calibri"/>
        <family val="2"/>
      </rPr>
      <t xml:space="preserve"> - Prominent Awami League politician Shah AMS Kibria is killed in a grenade attack at a political rally. The party calls a general strike in protest.</t>
    </r>
  </si>
  <si>
    <r>
      <t>2005 February</t>
    </r>
    <r>
      <rPr>
        <sz val="11"/>
        <color theme="1"/>
        <rFont val="Calibri"/>
        <family val="2"/>
      </rPr>
      <t xml:space="preserve"> - More than 140 people are killed when a ferry capsizes near Dhaka.</t>
    </r>
  </si>
  <si>
    <r>
      <t>2005 May</t>
    </r>
    <r>
      <rPr>
        <sz val="11"/>
        <color theme="1"/>
        <rFont val="Calibri"/>
        <family val="2"/>
      </rPr>
      <t xml:space="preserve"> - Some 150 people are killed within a week in three ferry accidents.</t>
    </r>
  </si>
  <si>
    <r>
      <t>2005 17 August</t>
    </r>
    <r>
      <rPr>
        <sz val="11"/>
        <color theme="1"/>
        <rFont val="Calibri"/>
        <family val="2"/>
      </rPr>
      <t xml:space="preserve"> - Around 350 small bombs go off in towns and cities nationwide. Two people are killed and more than 100 are injured. A banned Islamic group claims responsibility.</t>
    </r>
  </si>
  <si>
    <r>
      <t>2005 November</t>
    </r>
    <r>
      <rPr>
        <sz val="11"/>
        <color theme="1"/>
        <rFont val="Calibri"/>
        <family val="2"/>
      </rPr>
      <t xml:space="preserve"> - Spate of bombings, blamed on Islamic militants, hits Chittagong and Gazipur.</t>
    </r>
  </si>
  <si>
    <r>
      <t>2006 February</t>
    </r>
    <r>
      <rPr>
        <sz val="11"/>
        <color theme="1"/>
        <rFont val="Calibri"/>
        <family val="2"/>
      </rPr>
      <t xml:space="preserve"> - Opposition Awami League ends year-long parliamentary boycott.</t>
    </r>
  </si>
  <si>
    <r>
      <t>2006 October</t>
    </r>
    <r>
      <rPr>
        <sz val="11"/>
        <color theme="1"/>
        <rFont val="Calibri"/>
        <family val="2"/>
      </rPr>
      <t xml:space="preserve"> - Violent protests over government's choice of a caretaker administration to take over when Premier Zia completes her term at the end of the month. President Ahmed steps in and assumes caretaker role for period leading to elections in January 2007.</t>
    </r>
  </si>
  <si>
    <r>
      <t>2007 January</t>
    </r>
    <r>
      <rPr>
        <sz val="11"/>
        <color theme="1"/>
        <rFont val="Calibri"/>
        <family val="2"/>
      </rPr>
      <t xml:space="preserve"> - A state of emergency is declared amid violence in the election run-up. President Ahmed postpones the 22 January poll. Fakhruddin Ahmed takes over as head of the military-backed caretaker administration.</t>
    </r>
  </si>
  <si>
    <r>
      <t>2007 April</t>
    </r>
    <r>
      <rPr>
        <sz val="11"/>
        <color theme="1"/>
        <rFont val="Calibri"/>
        <family val="2"/>
      </rPr>
      <t xml:space="preserve"> - Sheikh Hasina is charged with murder. Begum Khaleda Zia is under virtual house arrest. Several other politicians are held in an anti-corruption drive.</t>
    </r>
  </si>
  <si>
    <r>
      <t>2007 May</t>
    </r>
    <r>
      <rPr>
        <sz val="11"/>
        <color theme="1"/>
        <rFont val="Calibri"/>
        <family val="2"/>
      </rPr>
      <t xml:space="preserve"> - Interim government eases restrictions on former prime ministers Sheikh Hasina and Begum Khaleda Zia.</t>
    </r>
  </si>
  <si>
    <r>
      <t>2007 July</t>
    </r>
    <r>
      <rPr>
        <sz val="11"/>
        <color theme="1"/>
        <rFont val="Calibri"/>
        <family val="2"/>
      </rPr>
      <t xml:space="preserve"> – Floods hit killing 1,110 people and affecting 13.7 million.</t>
    </r>
  </si>
  <si>
    <r>
      <t>August</t>
    </r>
    <r>
      <rPr>
        <sz val="11"/>
        <color theme="1"/>
        <rFont val="Calibri"/>
        <family val="2"/>
      </rPr>
      <t xml:space="preserve"> - Government imposes a curfew on Dhaka and five other cities amid violent clashes between police and students demanding an end to emergency rule.</t>
    </r>
  </si>
  <si>
    <r>
      <t>2007 November</t>
    </r>
    <r>
      <rPr>
        <sz val="11"/>
        <color theme="1"/>
        <rFont val="Calibri"/>
        <family val="2"/>
      </rPr>
      <t xml:space="preserve"> - Cyclone Sidr hits Bangladesh killing 4,324 and affects 9 million people.</t>
    </r>
  </si>
  <si>
    <r>
      <t>2008 August</t>
    </r>
    <r>
      <rPr>
        <sz val="11"/>
        <color theme="1"/>
        <rFont val="Calibri"/>
        <family val="2"/>
      </rPr>
      <t xml:space="preserve"> - Local elections take place, seen as a big step towards restoring democracy. Candidates backed by the Awami League party perform strongly.</t>
    </r>
  </si>
  <si>
    <r>
      <t>2008 December</t>
    </r>
    <r>
      <rPr>
        <sz val="11"/>
        <color theme="1"/>
        <rFont val="Calibri"/>
        <family val="2"/>
      </rPr>
      <t xml:space="preserve"> - The Awami League alliance led by former PM Sheikh Hasina wins a landslide victory in general elections, capturing more than 250 of 300 seats in parliament. International observers declare the vote broadly free and fair.</t>
    </r>
  </si>
  <si>
    <r>
      <t>2009 January</t>
    </r>
    <r>
      <rPr>
        <sz val="11"/>
        <color theme="1"/>
        <rFont val="Calibri"/>
        <family val="2"/>
      </rPr>
      <t xml:space="preserve"> - Sheikh Hasina sworn in as prime minister.</t>
    </r>
  </si>
  <si>
    <r>
      <t>2009 February</t>
    </r>
    <r>
      <rPr>
        <sz val="11"/>
        <color theme="1"/>
        <rFont val="Calibri"/>
        <family val="2"/>
      </rPr>
      <t xml:space="preserve"> - Around 74 people, mainly army officers, are killed in a mutiny by border guards unhappy with pay and conditions. Police arrest some 700 border guards in relation to the rebellion at their Dhaka compound headquarters.</t>
    </r>
  </si>
  <si>
    <r>
      <t>2009 May</t>
    </r>
    <r>
      <rPr>
        <sz val="11"/>
        <color theme="1"/>
        <rFont val="Calibri"/>
        <family val="2"/>
      </rPr>
      <t xml:space="preserve"> – Cyclone Aila hits affecting 3.9 million people.</t>
    </r>
  </si>
  <si>
    <r>
      <t>2009 October</t>
    </r>
    <r>
      <rPr>
        <sz val="11"/>
        <color theme="1"/>
        <rFont val="Calibri"/>
        <family val="2"/>
      </rPr>
      <t xml:space="preserve"> - The government bans the local branch of the global Islamist organisation Hizb-ut Tahrir, saying it poses a threat to peace.</t>
    </r>
  </si>
  <si>
    <t>2006</t>
  </si>
  <si>
    <t>2007</t>
  </si>
  <si>
    <t>2008</t>
  </si>
  <si>
    <t>data extracted on 01 Oct 2010 15:36 UTC (GMT) from OECD.Stat</t>
  </si>
  <si>
    <t>Total ODA excluding debt</t>
  </si>
  <si>
    <t xml:space="preserve">Other ODA </t>
  </si>
  <si>
    <t>Government and civil society</t>
  </si>
  <si>
    <t>Conflict prevention and resolution, peace and security</t>
  </si>
  <si>
    <t>Education</t>
  </si>
  <si>
    <t>Food</t>
  </si>
  <si>
    <t>Health</t>
  </si>
  <si>
    <t>Multi-sector</t>
  </si>
  <si>
    <t>US$ million</t>
  </si>
  <si>
    <t>Coordination and support services</t>
  </si>
  <si>
    <t>Economic recovery and infrastructure</t>
  </si>
  <si>
    <t>Protection/human rights/rule of law</t>
  </si>
  <si>
    <t>Shelter and non-food items</t>
  </si>
  <si>
    <t>Water and sanitation</t>
  </si>
  <si>
    <r>
      <t>Population: 164.4 million in 2010, Ranked 7 out of 230 (UN Department for Economic and Social Affairs, November 2010</t>
    </r>
    <r>
      <rPr>
        <sz val="11"/>
        <color indexed="8"/>
        <rFont val="Calibri"/>
        <family val="2"/>
      </rPr>
      <t>)</t>
    </r>
  </si>
  <si>
    <r>
      <t xml:space="preserve">Refugees originating from Bangladesh: </t>
    </r>
    <r>
      <rPr>
        <sz val="11"/>
        <color indexed="8"/>
        <rFont val="Calibri"/>
        <family val="2"/>
      </rPr>
      <t>10,432 in 2009, Ranked 51 out of 190 (UNHCR, 2009)</t>
    </r>
  </si>
  <si>
    <r>
      <t xml:space="preserve">Refugees residing in Bangladesh: </t>
    </r>
    <r>
      <rPr>
        <sz val="11"/>
        <color indexed="8"/>
        <rFont val="Calibri"/>
        <family val="2"/>
      </rPr>
      <t>228,586 in 2009, Ranked 11 out of 161 (UNHCR, 2009)</t>
    </r>
  </si>
  <si>
    <t>Internally displaced persons (IDPs): 60,000 Ranked 30 out of 40 (Amnesty International 2000)</t>
  </si>
  <si>
    <t>Poverty headcount ratio at US$1.25 a day: 49.6% of population in 2005, Ranked 98 out of 120 (World Development Indicators, 2010)</t>
  </si>
  <si>
    <t>Under-5 mortality rate (probability of dying by age 5 per 1000 live births): 54 in 2008, Ranked 137 out of 195 (WHO, 2010)</t>
  </si>
  <si>
    <t>Life expectancy at birth (years): 65 in 2008, Ranked 127 out of 188 (WHO, 2010)</t>
  </si>
  <si>
    <t>Human Development Index: Rank 129 out of 169 in 2010 (Human Development Index, Human Development Report, UNDP, 2010)</t>
  </si>
  <si>
    <t>Global Peace Index: Rank 87 out of 149 in 2010 (Institute for Economics and Peace, 2010)</t>
  </si>
  <si>
    <t>Adult literacy rate (% ages 15 and above): 55.0% in 2008, Ranked 172 out of 190 (UNESCO, 2010)</t>
  </si>
  <si>
    <r>
      <t>GNI: US$</t>
    </r>
    <r>
      <rPr>
        <sz val="11"/>
        <color indexed="8"/>
        <rFont val="Calibri"/>
        <family val="2"/>
      </rPr>
      <t xml:space="preserve">83.4 billion in 2008, Rank 40 out of 56 (World Development Indicators, World Bank, 2008) </t>
    </r>
  </si>
  <si>
    <r>
      <t xml:space="preserve">GNI per capita: US$522 million in 2008, Rank 45 out of 56 (World Development Indicators, World Bank 2008 and </t>
    </r>
    <r>
      <rPr>
        <sz val="11"/>
        <color theme="1"/>
        <rFont val="Calibri"/>
        <family val="2"/>
      </rPr>
      <t>UN Department for Economic and Social Affairs, November 2010)</t>
    </r>
  </si>
  <si>
    <t>GINI index (measure of equality) Ranked 18 out of 142 in 2007 (World Development Indicators, World Bank, 2009)</t>
  </si>
  <si>
    <t xml:space="preserve">Corruptions perception index: Rank 134 out of 178 in 2010 (Transparency International, 2010) </t>
  </si>
  <si>
    <t>Other governments</t>
  </si>
  <si>
    <t>Total</t>
  </si>
  <si>
    <t>United Nations Mission in the Central African Republic and Chad (MINURCAT)</t>
  </si>
  <si>
    <t>Total troops</t>
  </si>
  <si>
    <t>Bangladesh's troops</t>
  </si>
  <si>
    <t>United Nations Mission for the Referendum in Western Sahara (MINURSO)</t>
  </si>
  <si>
    <t>United Nations Stabilization Mission in Haiti (MINUSTAH)</t>
  </si>
  <si>
    <t>African Union - United Nations Mission in Darfur (UNAMID)</t>
  </si>
  <si>
    <t>United Nations Interim Force in Lebanon (UNIFIL)</t>
  </si>
  <si>
    <t>United Nations Mission in Liberia (UNMIL)</t>
  </si>
  <si>
    <t>United Nations Mission in Sudan (UNMIS)</t>
  </si>
  <si>
    <t>United Nations Integrated Mission in Timor-Leste (UNMIT)</t>
  </si>
  <si>
    <t>United Nations Operation in Côte d'Ivoire (UNOCI)</t>
  </si>
  <si>
    <t>Bangladesh's % of total troops</t>
  </si>
  <si>
    <t>United Nations Organization Stabilization Mission in the Democratic Republic of the Congo (MONUSCO)</t>
  </si>
  <si>
    <t>Aid per person in 2008</t>
  </si>
  <si>
    <t>Humanitarian aid  in 2008</t>
  </si>
  <si>
    <t>Top three humanitarian aid donors to Bangladesh 1999-2008. Source: Development Initiatives based on OECD DAC and UN OCHA FTS data</t>
  </si>
  <si>
    <t>Top 3 donors (US$m)</t>
  </si>
  <si>
    <t xml:space="preserve"> projects (US$m)</t>
  </si>
  <si>
    <t>Share via EC (US$m)</t>
  </si>
  <si>
    <t>Core to UN agencies  (US$m)</t>
  </si>
  <si>
    <t>Share via CERF  (US$m)</t>
  </si>
  <si>
    <t>Total humanitarian aid  (US$m)</t>
  </si>
  <si>
    <t>Top 10 first-level recipients of humanitarian aid, 2008. Development Initiatives based on OECD DAC data</t>
  </si>
  <si>
    <t>WHAT</t>
  </si>
  <si>
    <t>Funding for UN appeals since 2000 and for the wider emergency. Source: Development Initiatives based on UN OCHA FTS data</t>
  </si>
  <si>
    <t>Bangladesh’s troop contributions by mission, 2010. Source: UN Department of Peacekeeping Operations November 2010</t>
  </si>
  <si>
    <t>Top 10 humanitarian aid donors to Bangladesh, 2008. Source: Development Initiatives based on OECD DAC data</t>
  </si>
  <si>
    <t>EC 13.2</t>
  </si>
  <si>
    <t>UK 11.2</t>
  </si>
  <si>
    <t>Germany 7.2</t>
  </si>
  <si>
    <t>EC 6.3</t>
  </si>
  <si>
    <t>Germany 6.2</t>
  </si>
  <si>
    <t>US 6.2</t>
  </si>
  <si>
    <t>US 21.0</t>
  </si>
  <si>
    <t>UK 11.1</t>
  </si>
  <si>
    <t>EC 7.9</t>
  </si>
  <si>
    <t>US 22.2</t>
  </si>
  <si>
    <t>EC 6.8</t>
  </si>
  <si>
    <t>Japan 6.6</t>
  </si>
  <si>
    <t>Japan 5.3</t>
  </si>
  <si>
    <t>Norway 2.7</t>
  </si>
  <si>
    <t>US 2.4</t>
  </si>
  <si>
    <t>UK 49.7</t>
  </si>
  <si>
    <t>Netherlands 12.7</t>
  </si>
  <si>
    <t>EC 10.1</t>
  </si>
  <si>
    <t>EC 8.3</t>
  </si>
  <si>
    <t>US 5.1</t>
  </si>
  <si>
    <t>Japan 4.6</t>
  </si>
  <si>
    <t>EC 5.8</t>
  </si>
  <si>
    <t>Australia 1.6</t>
  </si>
  <si>
    <t>Germany 1.5</t>
  </si>
  <si>
    <t>Saudi Arabia 158.7</t>
  </si>
  <si>
    <t>UK 24.3</t>
  </si>
  <si>
    <t>EC 16.2</t>
  </si>
  <si>
    <t>EC 49.8</t>
  </si>
  <si>
    <t>US 37.8</t>
  </si>
  <si>
    <t>UK 20.8</t>
  </si>
  <si>
    <t xml:space="preserve">Mission </t>
  </si>
  <si>
    <t xml:space="preserve">Saudi Arabia </t>
  </si>
  <si>
    <t xml:space="preserve">EC </t>
  </si>
  <si>
    <t xml:space="preserve">UK </t>
  </si>
  <si>
    <t xml:space="preserve">Japan </t>
  </si>
  <si>
    <t xml:space="preserve">US </t>
  </si>
  <si>
    <t xml:space="preserve">Germany </t>
  </si>
  <si>
    <t xml:space="preserve">Norway </t>
  </si>
  <si>
    <t xml:space="preserve">Netherlands </t>
  </si>
  <si>
    <t xml:space="preserve">Australia </t>
  </si>
  <si>
    <t>Top three humanitarian aid donors to Bangladesh, 1999-2008.</t>
  </si>
  <si>
    <t xml:space="preserve"> Source: Development Initiatives based on OECD DAC (constant 2008 prices), UN OCHA FTS and UN CERF data.</t>
  </si>
  <si>
    <t xml:space="preserve"> Projects (US$m)</t>
  </si>
  <si>
    <t xml:space="preserve"> Source: Development Initiatives based on OECD DAC (constant 2008 prices) and UN CERF data.</t>
  </si>
  <si>
    <t xml:space="preserve">Top 10 humanitarian aid donors to Bangladesh, 2008. </t>
  </si>
  <si>
    <t>Other sectors</t>
  </si>
  <si>
    <t xml:space="preserve">Top 10 first-level recipients of humanitarian aid, 2008. </t>
  </si>
  <si>
    <t xml:space="preserve"> Source: Development Initiatives based on OECD DAC (constant 2008 prices).</t>
  </si>
  <si>
    <t>UN appeal requirements (US$m)</t>
  </si>
  <si>
    <t>UN appeal funding (US$m)</t>
  </si>
  <si>
    <t xml:space="preserve">UN appeal needs met </t>
  </si>
  <si>
    <t>Other funding for the emergency (US$m)</t>
  </si>
  <si>
    <t xml:space="preserve">Funding for UN appeals since 2000 and for the wider emergency. </t>
  </si>
  <si>
    <t>Source: Development Initiatives based on UN OCHA FTS data</t>
  </si>
  <si>
    <t xml:space="preserve">Bangladesh’s troop contributions by mission, 2010. </t>
  </si>
  <si>
    <t>Source: UN Department of Peacekeeping Operations, November 2010</t>
  </si>
  <si>
    <t>Aid panel</t>
  </si>
  <si>
    <t>Source: Development Initiatives based on OECD DAC (constant 2008 data) for 1995-2008 and UN OCHA FTS data for 2009-2010.</t>
  </si>
  <si>
    <t xml:space="preserve">Humanitarian aid to Bangladesh, 1995 – 2010. </t>
  </si>
  <si>
    <t xml:space="preserve">Source: Development Initiatives based on OECD DAC (constant 2008 prices) data. </t>
  </si>
  <si>
    <t xml:space="preserve">Total humanitarian aid as a share of official development assistance (ODA or ‘aid’), 1995-2008. </t>
  </si>
  <si>
    <t>Humanitarian aid sectors 2005-2009.</t>
  </si>
  <si>
    <t xml:space="preserve"> Source: Development Initiatives based on UN OCHA FTS data</t>
  </si>
  <si>
    <t xml:space="preserve">First-level recipients of humanitarian aid, 2005-2008. </t>
  </si>
  <si>
    <t xml:space="preserve">Source: Development Initiatives based on OECD DAC (constant 2008 prices) data </t>
  </si>
  <si>
    <t>Humanitarian aid alongside official development assistance (ODA) on conflict prevention and governance, 2002-2008.</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</si>
</sst>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_-;\-* #,##0.0_-;_-* &quot;-&quot;?_-;_-@_-"/>
    <numFmt numFmtId="171" formatCode="0.0%"/>
    <numFmt numFmtId="172" formatCode="0.0000000"/>
    <numFmt numFmtId="173" formatCode="0.000000"/>
    <numFmt numFmtId="174" formatCode="0.00000"/>
    <numFmt numFmtId="175" formatCode="0.0000"/>
    <numFmt numFmtId="176" formatCode="#,##0.0"/>
    <numFmt numFmtId="177" formatCode="_-* #,##0.000_-;\-* #,##0.000_-;_-* &quot;-&quot;??_-;_-@_-"/>
    <numFmt numFmtId="178" formatCode="_-* #,##0.0_-;\-* #,##0.0_-;_-* &quot;-&quot;??_-;_-@_-"/>
  </numFmts>
  <fonts count="70">
    <font>
      <sz val="11"/>
      <color theme="1"/>
      <name val="Calibri"/>
      <family val="2"/>
    </font>
    <font>
      <sz val="11"/>
      <color indexed="8"/>
      <name val="Calibri"/>
      <family val="2"/>
    </font>
    <font>
      <sz val="10"/>
      <name val="Arial"/>
      <family val="2"/>
    </font>
    <font>
      <sz val="8"/>
      <name val="Arial"/>
      <family val="2"/>
    </font>
    <font>
      <u val="single"/>
      <sz val="8"/>
      <name val="Verdana"/>
      <family val="2"/>
    </font>
    <font>
      <sz val="8"/>
      <name val="Verdana"/>
      <family val="2"/>
    </font>
    <font>
      <sz val="10"/>
      <color indexed="8"/>
      <name val="Calibri"/>
      <family val="2"/>
    </font>
    <font>
      <sz val="9.2"/>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u val="single"/>
      <sz val="11"/>
      <name val="Calibri"/>
      <family val="2"/>
    </font>
    <font>
      <i/>
      <sz val="11"/>
      <color indexed="8"/>
      <name val="Calibri"/>
      <family val="2"/>
    </font>
    <font>
      <b/>
      <sz val="9"/>
      <color indexed="9"/>
      <name val="Arial"/>
      <family val="2"/>
    </font>
    <font>
      <b/>
      <sz val="14"/>
      <color indexed="8"/>
      <name val="Calibri"/>
      <family val="2"/>
    </font>
    <font>
      <sz val="16"/>
      <color indexed="8"/>
      <name val="Calibri"/>
      <family val="2"/>
    </font>
    <font>
      <b/>
      <sz val="10"/>
      <color indexed="9"/>
      <name val="Calibri"/>
      <family val="2"/>
    </font>
    <font>
      <b/>
      <sz val="9"/>
      <color indexed="8"/>
      <name val="Arial"/>
      <family val="2"/>
    </font>
    <font>
      <b/>
      <sz val="9"/>
      <name val="Calibri"/>
      <family val="2"/>
    </font>
    <font>
      <b/>
      <sz val="10"/>
      <color indexed="8"/>
      <name val="Calibri"/>
      <family val="2"/>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i/>
      <sz val="11"/>
      <color theme="1"/>
      <name val="Calibri"/>
      <family val="2"/>
    </font>
    <font>
      <b/>
      <sz val="9"/>
      <color theme="0"/>
      <name val="Arial"/>
      <family val="2"/>
    </font>
    <font>
      <b/>
      <sz val="11"/>
      <color rgb="FFFFFFFF"/>
      <name val="Calibri"/>
      <family val="2"/>
    </font>
    <font>
      <b/>
      <sz val="14"/>
      <color theme="1"/>
      <name val="Calibri"/>
      <family val="2"/>
    </font>
    <font>
      <sz val="11"/>
      <color rgb="FF000000"/>
      <name val="Calibri"/>
      <family val="2"/>
    </font>
    <font>
      <sz val="16"/>
      <color theme="1"/>
      <name val="Calibri"/>
      <family val="2"/>
    </font>
    <font>
      <b/>
      <sz val="10"/>
      <color theme="0"/>
      <name val="Calibri"/>
      <family val="2"/>
    </font>
    <font>
      <b/>
      <sz val="9"/>
      <color theme="1"/>
      <name val="Arial"/>
      <family val="2"/>
    </font>
    <font>
      <b/>
      <sz val="10"/>
      <color theme="1"/>
      <name val="Calibri"/>
      <family val="2"/>
    </font>
    <font>
      <b/>
      <sz val="9"/>
      <color theme="1"/>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rgb="FFFDE9D9"/>
        <bgColor indexed="64"/>
      </patternFill>
    </fill>
    <fill>
      <patternFill patternType="solid">
        <fgColor theme="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color rgb="FFC0C0C0"/>
      </left>
      <right style="thin">
        <color rgb="FFC0C0C0"/>
      </right>
      <top/>
      <bottom style="thin">
        <color rgb="FFC0C0C0"/>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4">
    <xf numFmtId="0" fontId="0" fillId="0" borderId="0" xfId="0" applyFont="1" applyAlignment="1">
      <alignment/>
    </xf>
    <xf numFmtId="0" fontId="8" fillId="33" borderId="0" xfId="0" applyFont="1" applyFill="1" applyBorder="1" applyAlignment="1">
      <alignment vertical="center" wrapText="1"/>
    </xf>
    <xf numFmtId="0" fontId="8" fillId="33" borderId="0" xfId="0" applyFont="1" applyFill="1" applyBorder="1" applyAlignment="1">
      <alignment horizontal="center" wrapText="1"/>
    </xf>
    <xf numFmtId="0" fontId="28" fillId="0" borderId="0" xfId="0" applyFont="1" applyFill="1" applyBorder="1" applyAlignment="1">
      <alignment/>
    </xf>
    <xf numFmtId="0" fontId="28" fillId="0" borderId="0" xfId="0" applyFont="1" applyFill="1" applyBorder="1" applyAlignment="1">
      <alignment vertical="top" wrapText="1"/>
    </xf>
    <xf numFmtId="2" fontId="28" fillId="0" borderId="0" xfId="0" applyNumberFormat="1" applyFont="1" applyFill="1" applyBorder="1" applyAlignment="1">
      <alignment horizontal="center"/>
    </xf>
    <xf numFmtId="0" fontId="28" fillId="0" borderId="0" xfId="0" applyFont="1" applyFill="1" applyBorder="1" applyAlignment="1">
      <alignment horizontal="center"/>
    </xf>
    <xf numFmtId="164" fontId="0" fillId="0" borderId="0" xfId="0" applyNumberFormat="1" applyBorder="1" applyAlignment="1">
      <alignment horizontal="center"/>
    </xf>
    <xf numFmtId="0" fontId="29" fillId="0" borderId="0" xfId="0" applyFont="1" applyFill="1" applyBorder="1" applyAlignment="1">
      <alignment horizontal="left"/>
    </xf>
    <xf numFmtId="164" fontId="28" fillId="0" borderId="0" xfId="0" applyNumberFormat="1" applyFont="1" applyFill="1" applyBorder="1" applyAlignment="1">
      <alignment horizontal="center"/>
    </xf>
    <xf numFmtId="164" fontId="0" fillId="0" borderId="0" xfId="0" applyNumberFormat="1" applyAlignment="1">
      <alignment/>
    </xf>
    <xf numFmtId="164" fontId="0" fillId="0" borderId="0" xfId="0" applyNumberFormat="1" applyBorder="1" applyAlignment="1">
      <alignment/>
    </xf>
    <xf numFmtId="171" fontId="0" fillId="0" borderId="0" xfId="0" applyNumberFormat="1" applyAlignment="1">
      <alignment/>
    </xf>
    <xf numFmtId="0" fontId="56" fillId="0" borderId="0" xfId="0" applyFont="1" applyAlignment="1">
      <alignment/>
    </xf>
    <xf numFmtId="0" fontId="56" fillId="0" borderId="10" xfId="0" applyFont="1" applyBorder="1" applyAlignment="1">
      <alignment/>
    </xf>
    <xf numFmtId="0" fontId="56" fillId="0" borderId="11" xfId="0" applyFont="1" applyBorder="1" applyAlignment="1">
      <alignment horizontal="right"/>
    </xf>
    <xf numFmtId="0" fontId="0" fillId="0" borderId="12" xfId="0" applyBorder="1" applyAlignment="1">
      <alignment horizontal="left"/>
    </xf>
    <xf numFmtId="164" fontId="0" fillId="0" borderId="13" xfId="0" applyNumberFormat="1" applyBorder="1" applyAlignment="1">
      <alignment/>
    </xf>
    <xf numFmtId="0" fontId="0" fillId="0" borderId="14" xfId="0" applyBorder="1" applyAlignment="1">
      <alignment horizontal="left"/>
    </xf>
    <xf numFmtId="164" fontId="0" fillId="0" borderId="15" xfId="0" applyNumberFormat="1" applyBorder="1" applyAlignment="1">
      <alignment/>
    </xf>
    <xf numFmtId="0" fontId="4" fillId="0" borderId="0" xfId="0" applyFont="1" applyAlignment="1">
      <alignment horizontal="left"/>
    </xf>
    <xf numFmtId="171" fontId="0" fillId="0" borderId="0" xfId="76" applyNumberFormat="1" applyFont="1" applyAlignment="1">
      <alignment/>
    </xf>
    <xf numFmtId="0" fontId="58" fillId="0" borderId="0" xfId="0" applyFont="1" applyAlignment="1">
      <alignment/>
    </xf>
    <xf numFmtId="0" fontId="0" fillId="0" borderId="0" xfId="0" applyFont="1" applyAlignment="1">
      <alignment vertical="top" wrapText="1"/>
    </xf>
    <xf numFmtId="0" fontId="59" fillId="34" borderId="0" xfId="0" applyFont="1" applyFill="1" applyAlignment="1">
      <alignment horizontal="right"/>
    </xf>
    <xf numFmtId="0" fontId="0" fillId="0" borderId="0" xfId="0" applyFont="1" applyAlignment="1">
      <alignment horizontal="right"/>
    </xf>
    <xf numFmtId="0" fontId="0" fillId="34" borderId="0" xfId="0" applyFont="1" applyFill="1" applyAlignment="1">
      <alignment horizontal="right"/>
    </xf>
    <xf numFmtId="0" fontId="0" fillId="0" borderId="0" xfId="0" applyFont="1" applyAlignment="1">
      <alignment/>
    </xf>
    <xf numFmtId="0" fontId="56" fillId="0" borderId="0" xfId="0" applyFont="1" applyAlignment="1">
      <alignment horizontal="right"/>
    </xf>
    <xf numFmtId="164" fontId="0" fillId="0" borderId="0" xfId="76" applyNumberFormat="1" applyFont="1" applyAlignment="1">
      <alignment/>
    </xf>
    <xf numFmtId="171" fontId="0" fillId="0" borderId="0" xfId="76" applyNumberFormat="1" applyFont="1" applyAlignment="1">
      <alignment/>
    </xf>
    <xf numFmtId="0" fontId="42" fillId="33" borderId="0" xfId="0" applyFont="1" applyFill="1" applyAlignment="1">
      <alignment/>
    </xf>
    <xf numFmtId="0" fontId="42" fillId="33" borderId="0" xfId="0" applyFont="1" applyFill="1" applyAlignment="1">
      <alignment horizontal="center"/>
    </xf>
    <xf numFmtId="1" fontId="0" fillId="0" borderId="0" xfId="76" applyNumberFormat="1" applyFont="1" applyAlignment="1">
      <alignment/>
    </xf>
    <xf numFmtId="0" fontId="0" fillId="0" borderId="0" xfId="0" applyAlignment="1">
      <alignment wrapText="1"/>
    </xf>
    <xf numFmtId="0" fontId="42" fillId="35" borderId="0" xfId="0" applyFont="1" applyFill="1" applyBorder="1" applyAlignment="1">
      <alignment vertical="top" wrapText="1"/>
    </xf>
    <xf numFmtId="0" fontId="28" fillId="0" borderId="0" xfId="0" applyFont="1" applyFill="1" applyBorder="1" applyAlignment="1">
      <alignment wrapText="1"/>
    </xf>
    <xf numFmtId="0" fontId="60" fillId="35" borderId="0" xfId="0" applyFont="1" applyFill="1" applyAlignment="1">
      <alignment wrapText="1"/>
    </xf>
    <xf numFmtId="0" fontId="42" fillId="35" borderId="0" xfId="0" applyFont="1" applyFill="1" applyBorder="1" applyAlignment="1">
      <alignment horizontal="center" vertical="center" wrapText="1"/>
    </xf>
    <xf numFmtId="0" fontId="28" fillId="0" borderId="0" xfId="0" applyFont="1" applyFill="1" applyBorder="1" applyAlignment="1">
      <alignment/>
    </xf>
    <xf numFmtId="0" fontId="61" fillId="35" borderId="0" xfId="0" applyFont="1" applyFill="1" applyBorder="1" applyAlignment="1">
      <alignment horizontal="center" vertical="top" wrapText="1"/>
    </xf>
    <xf numFmtId="0" fontId="8" fillId="0" borderId="0" xfId="0" applyFont="1" applyFill="1" applyBorder="1" applyAlignment="1">
      <alignment horizontal="center" vertical="center"/>
    </xf>
    <xf numFmtId="0" fontId="62" fillId="0" borderId="0" xfId="0" applyFont="1" applyAlignment="1">
      <alignment/>
    </xf>
    <xf numFmtId="0" fontId="0" fillId="0" borderId="0" xfId="0" applyAlignment="1">
      <alignment horizontal="left"/>
    </xf>
    <xf numFmtId="0" fontId="63" fillId="0" borderId="0" xfId="0" applyFont="1" applyAlignment="1">
      <alignment horizontal="left"/>
    </xf>
    <xf numFmtId="0" fontId="0" fillId="0" borderId="0" xfId="0" applyAlignment="1">
      <alignment horizontal="left" vertical="top"/>
    </xf>
    <xf numFmtId="0" fontId="64" fillId="0" borderId="0" xfId="0" applyFont="1" applyAlignment="1">
      <alignment/>
    </xf>
    <xf numFmtId="0" fontId="28" fillId="0" borderId="0" xfId="0" applyFont="1" applyFill="1" applyBorder="1" applyAlignment="1">
      <alignment horizontal="center"/>
    </xf>
    <xf numFmtId="0" fontId="28" fillId="0" borderId="0" xfId="0" applyFont="1" applyFill="1" applyBorder="1" applyAlignment="1">
      <alignment horizontal="center" vertical="center" wrapText="1"/>
    </xf>
    <xf numFmtId="164" fontId="56" fillId="0" borderId="0" xfId="0" applyNumberFormat="1" applyFont="1" applyAlignment="1">
      <alignment horizontal="right"/>
    </xf>
    <xf numFmtId="0" fontId="58" fillId="0" borderId="0" xfId="0" applyFont="1" applyFill="1" applyAlignment="1">
      <alignment horizontal="center" vertical="top" wrapText="1"/>
    </xf>
    <xf numFmtId="0" fontId="58" fillId="0" borderId="0" xfId="0" applyFont="1" applyFill="1" applyAlignment="1">
      <alignment horizontal="center"/>
    </xf>
    <xf numFmtId="0" fontId="0" fillId="0" borderId="12" xfId="0" applyBorder="1" applyAlignment="1">
      <alignment horizontal="left" wrapText="1"/>
    </xf>
    <xf numFmtId="0" fontId="39" fillId="35" borderId="0" xfId="0" applyFont="1" applyFill="1" applyBorder="1" applyAlignment="1">
      <alignment vertical="top"/>
    </xf>
    <xf numFmtId="0" fontId="65" fillId="35" borderId="0" xfId="0" applyFont="1" applyFill="1" applyBorder="1" applyAlignment="1">
      <alignment horizontal="center" vertical="top" wrapText="1"/>
    </xf>
    <xf numFmtId="0" fontId="65" fillId="35" borderId="0" xfId="0" applyFont="1" applyFill="1" applyBorder="1" applyAlignment="1">
      <alignment horizontal="center" vertical="top"/>
    </xf>
    <xf numFmtId="0" fontId="56" fillId="0" borderId="0" xfId="0" applyFont="1" applyAlignment="1">
      <alignment wrapText="1"/>
    </xf>
    <xf numFmtId="171" fontId="56" fillId="0" borderId="0" xfId="76" applyNumberFormat="1" applyFont="1" applyAlignment="1">
      <alignment/>
    </xf>
    <xf numFmtId="0" fontId="28" fillId="0" borderId="16" xfId="0" applyFont="1" applyFill="1" applyBorder="1" applyAlignment="1">
      <alignment horizontal="center"/>
    </xf>
    <xf numFmtId="0" fontId="28" fillId="0" borderId="12" xfId="0" applyFont="1" applyFill="1" applyBorder="1" applyAlignment="1">
      <alignment horizontal="center"/>
    </xf>
    <xf numFmtId="0" fontId="28" fillId="0" borderId="1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66" fillId="0" borderId="10" xfId="0" applyFont="1" applyFill="1" applyBorder="1" applyAlignment="1">
      <alignment wrapText="1"/>
    </xf>
    <xf numFmtId="0" fontId="56" fillId="0" borderId="17"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0" fillId="0" borderId="18"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15" xfId="0" applyFont="1" applyFill="1" applyBorder="1" applyAlignment="1">
      <alignment horizontal="center" vertical="top" wrapText="1"/>
    </xf>
    <xf numFmtId="0" fontId="56" fillId="0" borderId="17" xfId="0" applyFont="1" applyFill="1" applyBorder="1" applyAlignment="1">
      <alignment horizontal="center" vertical="top" wrapText="1"/>
    </xf>
    <xf numFmtId="0" fontId="56" fillId="0" borderId="11" xfId="0" applyFont="1" applyFill="1" applyBorder="1" applyAlignment="1">
      <alignment horizontal="center" vertical="top" wrapText="1"/>
    </xf>
    <xf numFmtId="0" fontId="28" fillId="0" borderId="10" xfId="0" applyFont="1" applyFill="1" applyBorder="1" applyAlignment="1">
      <alignment/>
    </xf>
    <xf numFmtId="0" fontId="56" fillId="0" borderId="17" xfId="0" applyFont="1" applyFill="1" applyBorder="1" applyAlignment="1">
      <alignment vertical="top" wrapText="1"/>
    </xf>
    <xf numFmtId="0" fontId="56" fillId="22" borderId="0" xfId="0" applyFont="1" applyFill="1" applyAlignment="1">
      <alignment/>
    </xf>
    <xf numFmtId="0" fontId="56" fillId="0" borderId="0" xfId="0" applyFont="1" applyFill="1" applyAlignment="1">
      <alignment/>
    </xf>
    <xf numFmtId="49" fontId="0" fillId="0" borderId="17" xfId="0" applyNumberFormat="1" applyFont="1" applyFill="1" applyBorder="1" applyAlignment="1">
      <alignment horizontal="center"/>
    </xf>
    <xf numFmtId="49" fontId="0" fillId="0" borderId="11" xfId="0" applyNumberFormat="1" applyFont="1" applyFill="1" applyBorder="1" applyAlignment="1">
      <alignment horizontal="center"/>
    </xf>
    <xf numFmtId="164" fontId="0" fillId="0" borderId="20" xfId="0" applyNumberFormat="1" applyBorder="1" applyAlignment="1">
      <alignment/>
    </xf>
    <xf numFmtId="0" fontId="0" fillId="0" borderId="12" xfId="0" applyBorder="1" applyAlignment="1">
      <alignment/>
    </xf>
    <xf numFmtId="0" fontId="0" fillId="0" borderId="14" xfId="0" applyBorder="1" applyAlignment="1">
      <alignment/>
    </xf>
    <xf numFmtId="0" fontId="56" fillId="0" borderId="10" xfId="0" applyFont="1" applyBorder="1" applyAlignment="1">
      <alignment horizontal="center" wrapText="1"/>
    </xf>
    <xf numFmtId="0" fontId="56" fillId="0" borderId="11" xfId="0" applyFont="1" applyBorder="1" applyAlignment="1">
      <alignment horizontal="center" wrapText="1"/>
    </xf>
    <xf numFmtId="0" fontId="0" fillId="0" borderId="12" xfId="0" applyBorder="1" applyAlignment="1">
      <alignment wrapText="1"/>
    </xf>
    <xf numFmtId="164" fontId="0" fillId="0" borderId="13" xfId="0" applyNumberFormat="1" applyBorder="1" applyAlignment="1">
      <alignment wrapText="1"/>
    </xf>
    <xf numFmtId="0" fontId="0" fillId="0" borderId="14" xfId="0" applyBorder="1" applyAlignment="1">
      <alignment wrapText="1"/>
    </xf>
    <xf numFmtId="164" fontId="0" fillId="0" borderId="15" xfId="0" applyNumberFormat="1" applyBorder="1" applyAlignment="1">
      <alignment wrapText="1"/>
    </xf>
    <xf numFmtId="0" fontId="0" fillId="22" borderId="0" xfId="0" applyFill="1" applyAlignment="1">
      <alignment/>
    </xf>
    <xf numFmtId="0" fontId="56" fillId="22" borderId="0" xfId="0" applyFont="1" applyFill="1" applyAlignment="1">
      <alignment/>
    </xf>
    <xf numFmtId="0" fontId="36" fillId="0" borderId="0" xfId="0" applyFont="1" applyFill="1" applyBorder="1" applyAlignment="1">
      <alignment vertical="center" wrapText="1"/>
    </xf>
    <xf numFmtId="0" fontId="0" fillId="0" borderId="0" xfId="0" applyFill="1" applyBorder="1" applyAlignment="1">
      <alignment/>
    </xf>
    <xf numFmtId="0" fontId="0" fillId="0" borderId="10" xfId="0" applyFont="1" applyFill="1" applyBorder="1" applyAlignment="1">
      <alignment vertical="top"/>
    </xf>
    <xf numFmtId="0" fontId="67" fillId="0" borderId="17" xfId="0" applyFont="1" applyFill="1" applyBorder="1" applyAlignment="1">
      <alignment horizontal="center" vertical="top" wrapText="1"/>
    </xf>
    <xf numFmtId="0" fontId="67" fillId="0" borderId="11" xfId="0" applyFont="1" applyFill="1" applyBorder="1" applyAlignment="1">
      <alignment horizontal="center" vertical="top" wrapText="1"/>
    </xf>
    <xf numFmtId="171" fontId="0" fillId="0" borderId="20" xfId="0" applyNumberFormat="1" applyBorder="1" applyAlignment="1">
      <alignment/>
    </xf>
    <xf numFmtId="0" fontId="0" fillId="0" borderId="15" xfId="0" applyBorder="1" applyAlignment="1">
      <alignment/>
    </xf>
    <xf numFmtId="0" fontId="56" fillId="22" borderId="0" xfId="0" applyFont="1" applyFill="1" applyAlignment="1">
      <alignment vertical="top"/>
    </xf>
    <xf numFmtId="0" fontId="56" fillId="0" borderId="0" xfId="0" applyFont="1" applyFill="1" applyAlignment="1">
      <alignment vertical="top"/>
    </xf>
    <xf numFmtId="0" fontId="68" fillId="22" borderId="0" xfId="0" applyFont="1" applyFill="1" applyAlignment="1">
      <alignment/>
    </xf>
    <xf numFmtId="0" fontId="56" fillId="0" borderId="10" xfId="0" applyFont="1" applyFill="1" applyBorder="1" applyAlignment="1">
      <alignment/>
    </xf>
    <xf numFmtId="0" fontId="56" fillId="0" borderId="17" xfId="0" applyFont="1" applyFill="1" applyBorder="1" applyAlignment="1">
      <alignment horizontal="center"/>
    </xf>
    <xf numFmtId="0" fontId="56" fillId="0" borderId="11" xfId="0" applyFont="1" applyFill="1" applyBorder="1" applyAlignment="1">
      <alignment horizontal="center"/>
    </xf>
    <xf numFmtId="0" fontId="0" fillId="0" borderId="12" xfId="0" applyFont="1" applyFill="1" applyBorder="1" applyAlignment="1">
      <alignment wrapText="1"/>
    </xf>
    <xf numFmtId="0" fontId="0" fillId="0" borderId="0" xfId="0" applyFont="1" applyFill="1" applyBorder="1" applyAlignment="1">
      <alignment/>
    </xf>
    <xf numFmtId="1" fontId="0" fillId="0" borderId="0" xfId="76" applyNumberFormat="1" applyFont="1" applyFill="1" applyBorder="1" applyAlignment="1">
      <alignment/>
    </xf>
    <xf numFmtId="171" fontId="0" fillId="0" borderId="13" xfId="76" applyNumberFormat="1" applyFont="1" applyFill="1" applyBorder="1" applyAlignment="1">
      <alignment/>
    </xf>
    <xf numFmtId="0" fontId="56" fillId="0" borderId="14" xfId="0" applyFont="1" applyFill="1" applyBorder="1" applyAlignment="1">
      <alignment wrapText="1"/>
    </xf>
    <xf numFmtId="0" fontId="56" fillId="0" borderId="20" xfId="0" applyFont="1" applyFill="1" applyBorder="1" applyAlignment="1">
      <alignment/>
    </xf>
    <xf numFmtId="171" fontId="56" fillId="0" borderId="15" xfId="76" applyNumberFormat="1" applyFont="1" applyFill="1" applyBorder="1" applyAlignment="1">
      <alignment/>
    </xf>
    <xf numFmtId="0" fontId="0" fillId="0" borderId="0" xfId="0" applyBorder="1" applyAlignment="1">
      <alignment/>
    </xf>
    <xf numFmtId="0" fontId="0" fillId="0" borderId="16" xfId="0" applyFont="1" applyBorder="1" applyAlignment="1">
      <alignment vertical="top" wrapText="1"/>
    </xf>
    <xf numFmtId="0" fontId="58" fillId="0" borderId="18" xfId="0" applyFont="1" applyBorder="1" applyAlignment="1">
      <alignment/>
    </xf>
    <xf numFmtId="164" fontId="59" fillId="0" borderId="18" xfId="0" applyNumberFormat="1" applyFont="1" applyFill="1" applyBorder="1" applyAlignment="1">
      <alignment horizontal="right"/>
    </xf>
    <xf numFmtId="164" fontId="0" fillId="0" borderId="18" xfId="0" applyNumberFormat="1" applyFont="1" applyFill="1" applyBorder="1" applyAlignment="1">
      <alignment horizontal="right"/>
    </xf>
    <xf numFmtId="164" fontId="58" fillId="0" borderId="18" xfId="0" applyNumberFormat="1" applyFont="1" applyFill="1" applyBorder="1" applyAlignment="1">
      <alignment/>
    </xf>
    <xf numFmtId="164" fontId="59" fillId="0" borderId="19" xfId="0" applyNumberFormat="1" applyFont="1" applyFill="1" applyBorder="1" applyAlignment="1">
      <alignment horizontal="right"/>
    </xf>
    <xf numFmtId="0" fontId="0" fillId="0" borderId="12" xfId="0" applyFont="1" applyBorder="1" applyAlignment="1">
      <alignment vertical="top" wrapText="1"/>
    </xf>
    <xf numFmtId="0" fontId="58" fillId="0" borderId="0" xfId="0" applyFont="1" applyBorder="1" applyAlignment="1">
      <alignment/>
    </xf>
    <xf numFmtId="164" fontId="0" fillId="0" borderId="0" xfId="0" applyNumberFormat="1" applyFont="1" applyFill="1" applyBorder="1" applyAlignment="1">
      <alignment horizontal="right"/>
    </xf>
    <xf numFmtId="164" fontId="0" fillId="0" borderId="13" xfId="0" applyNumberFormat="1" applyFont="1" applyFill="1" applyBorder="1" applyAlignment="1">
      <alignment horizontal="right"/>
    </xf>
    <xf numFmtId="0" fontId="0" fillId="0" borderId="12" xfId="0" applyFont="1" applyBorder="1" applyAlignment="1">
      <alignment/>
    </xf>
    <xf numFmtId="0" fontId="56" fillId="0" borderId="14" xfId="0" applyFont="1" applyBorder="1" applyAlignment="1">
      <alignment/>
    </xf>
    <xf numFmtId="0" fontId="58" fillId="0" borderId="20" xfId="0" applyFont="1" applyBorder="1" applyAlignment="1">
      <alignment/>
    </xf>
    <xf numFmtId="164" fontId="56" fillId="0" borderId="20" xfId="0" applyNumberFormat="1" applyFont="1" applyFill="1" applyBorder="1" applyAlignment="1">
      <alignment horizontal="right"/>
    </xf>
    <xf numFmtId="164" fontId="58" fillId="0" borderId="20" xfId="0" applyNumberFormat="1" applyFont="1" applyFill="1" applyBorder="1" applyAlignment="1">
      <alignment/>
    </xf>
    <xf numFmtId="164" fontId="56" fillId="0" borderId="15" xfId="0" applyNumberFormat="1" applyFont="1" applyFill="1" applyBorder="1" applyAlignment="1">
      <alignment horizontal="right"/>
    </xf>
    <xf numFmtId="0" fontId="68" fillId="22" borderId="18" xfId="0" applyFont="1" applyFill="1" applyBorder="1" applyAlignment="1">
      <alignment horizontal="left"/>
    </xf>
    <xf numFmtId="0" fontId="69" fillId="22" borderId="0" xfId="0" applyFont="1" applyFill="1" applyAlignment="1">
      <alignment horizontal="left"/>
    </xf>
    <xf numFmtId="0" fontId="56" fillId="22" borderId="0" xfId="0" applyFont="1" applyFill="1" applyAlignment="1">
      <alignment horizontal="left"/>
    </xf>
    <xf numFmtId="0" fontId="36" fillId="22" borderId="18" xfId="0" applyFont="1" applyFill="1" applyBorder="1" applyAlignment="1">
      <alignment horizontal="left" vertical="center" wrapText="1"/>
    </xf>
    <xf numFmtId="0" fontId="36" fillId="22" borderId="0" xfId="0" applyFont="1" applyFill="1" applyBorder="1" applyAlignment="1">
      <alignment horizontal="left" vertical="center" wrapText="1"/>
    </xf>
    <xf numFmtId="0" fontId="56" fillId="22" borderId="0" xfId="0" applyFont="1" applyFill="1" applyAlignment="1">
      <alignment horizontal="left" vertical="top"/>
    </xf>
    <xf numFmtId="0" fontId="8" fillId="0" borderId="10" xfId="0" applyFont="1" applyFill="1" applyBorder="1" applyAlignment="1">
      <alignment vertical="top" wrapText="1"/>
    </xf>
    <xf numFmtId="0" fontId="8" fillId="0" borderId="17" xfId="0" applyFont="1" applyFill="1" applyBorder="1" applyAlignment="1">
      <alignment horizontal="left" vertical="top" wrapText="1"/>
    </xf>
    <xf numFmtId="0" fontId="8" fillId="0" borderId="11" xfId="0" applyFont="1" applyFill="1" applyBorder="1" applyAlignment="1">
      <alignment horizontal="left" vertical="top" wrapText="1"/>
    </xf>
    <xf numFmtId="0" fontId="28" fillId="0" borderId="0" xfId="0" applyFont="1" applyAlignment="1">
      <alignment/>
    </xf>
    <xf numFmtId="0" fontId="3" fillId="0" borderId="0" xfId="0" applyFont="1" applyFill="1" applyBorder="1" applyAlignment="1">
      <alignment horizontal="right" vertical="top" wrapText="1"/>
    </xf>
    <xf numFmtId="0" fontId="3" fillId="0" borderId="0" xfId="0" applyFont="1" applyFill="1" applyBorder="1" applyAlignment="1">
      <alignment wrapText="1"/>
    </xf>
    <xf numFmtId="0" fontId="3" fillId="0" borderId="0" xfId="0" applyFont="1" applyFill="1" applyAlignment="1">
      <alignment horizontal="right" vertical="top" wrapText="1"/>
    </xf>
    <xf numFmtId="0" fontId="28" fillId="0" borderId="0" xfId="0" applyFont="1" applyFill="1" applyAlignment="1">
      <alignment/>
    </xf>
    <xf numFmtId="178" fontId="3" fillId="0" borderId="21" xfId="42" applyNumberFormat="1" applyFont="1" applyFill="1" applyBorder="1" applyAlignment="1">
      <alignment horizontal="right"/>
    </xf>
    <xf numFmtId="0" fontId="8" fillId="0" borderId="10" xfId="63" applyFont="1" applyFill="1" applyBorder="1" applyAlignment="1">
      <alignment vertical="top" wrapText="1"/>
      <protection/>
    </xf>
    <xf numFmtId="0" fontId="28" fillId="0" borderId="17" xfId="63" applyFont="1" applyFill="1" applyBorder="1" applyAlignment="1">
      <alignment horizontal="center" vertical="top" wrapText="1"/>
      <protection/>
    </xf>
    <xf numFmtId="0" fontId="29" fillId="0" borderId="17" xfId="63" applyFont="1" applyFill="1" applyBorder="1" applyAlignment="1">
      <alignment horizontal="center" vertical="top" wrapText="1"/>
      <protection/>
    </xf>
    <xf numFmtId="0" fontId="28" fillId="0" borderId="11" xfId="63" applyFont="1" applyFill="1" applyBorder="1" applyAlignment="1">
      <alignment horizontal="center" vertical="top" wrapText="1"/>
      <protection/>
    </xf>
    <xf numFmtId="0" fontId="8" fillId="0" borderId="12" xfId="63" applyFont="1" applyFill="1" applyBorder="1" applyAlignment="1">
      <alignment/>
      <protection/>
    </xf>
    <xf numFmtId="178" fontId="28" fillId="0" borderId="0" xfId="0" applyNumberFormat="1" applyFont="1" applyFill="1" applyBorder="1" applyAlignment="1">
      <alignment/>
    </xf>
    <xf numFmtId="178" fontId="28" fillId="0" borderId="13" xfId="0" applyNumberFormat="1" applyFont="1" applyFill="1" applyBorder="1" applyAlignment="1">
      <alignment/>
    </xf>
    <xf numFmtId="0" fontId="68" fillId="22" borderId="0" xfId="0" applyFont="1" applyFill="1" applyAlignment="1">
      <alignment/>
    </xf>
    <xf numFmtId="0" fontId="68" fillId="22" borderId="0" xfId="0" applyFont="1" applyFill="1" applyAlignment="1">
      <alignment horizontal="left"/>
    </xf>
    <xf numFmtId="0" fontId="28" fillId="0" borderId="10" xfId="0" applyFont="1" applyFill="1" applyBorder="1" applyAlignment="1">
      <alignment/>
    </xf>
    <xf numFmtId="0" fontId="28" fillId="0" borderId="17" xfId="0" applyFont="1" applyFill="1" applyBorder="1" applyAlignment="1">
      <alignment/>
    </xf>
    <xf numFmtId="0" fontId="28" fillId="0" borderId="11" xfId="0" applyFont="1" applyFill="1" applyBorder="1" applyAlignment="1">
      <alignment/>
    </xf>
    <xf numFmtId="164" fontId="0" fillId="0" borderId="16" xfId="0" applyNumberFormat="1" applyFill="1" applyBorder="1" applyAlignment="1">
      <alignment/>
    </xf>
    <xf numFmtId="164" fontId="0" fillId="0" borderId="18" xfId="0" applyNumberFormat="1" applyFill="1" applyBorder="1" applyAlignment="1">
      <alignment/>
    </xf>
    <xf numFmtId="164" fontId="0" fillId="0" borderId="19" xfId="0" applyNumberFormat="1" applyFill="1" applyBorder="1" applyAlignment="1">
      <alignment/>
    </xf>
    <xf numFmtId="164" fontId="0" fillId="0" borderId="12" xfId="0" applyNumberFormat="1" applyFill="1" applyBorder="1" applyAlignment="1">
      <alignment/>
    </xf>
    <xf numFmtId="164" fontId="0" fillId="0" borderId="0" xfId="0" applyNumberFormat="1" applyFill="1" applyBorder="1" applyAlignment="1">
      <alignment/>
    </xf>
    <xf numFmtId="164" fontId="0" fillId="0" borderId="13" xfId="0" applyNumberFormat="1" applyFill="1" applyBorder="1" applyAlignment="1">
      <alignment/>
    </xf>
    <xf numFmtId="164" fontId="0" fillId="0" borderId="14" xfId="0" applyNumberFormat="1" applyFill="1" applyBorder="1" applyAlignment="1">
      <alignment/>
    </xf>
    <xf numFmtId="164" fontId="0" fillId="0" borderId="20" xfId="0" applyNumberFormat="1" applyFill="1" applyBorder="1" applyAlignment="1">
      <alignment/>
    </xf>
    <xf numFmtId="164" fontId="0" fillId="0" borderId="15" xfId="0" applyNumberFormat="1" applyFill="1" applyBorder="1" applyAlignment="1">
      <alignment/>
    </xf>
    <xf numFmtId="0" fontId="56" fillId="0" borderId="17" xfId="0" applyFont="1" applyBorder="1" applyAlignment="1">
      <alignment/>
    </xf>
    <xf numFmtId="0" fontId="56" fillId="0" borderId="11" xfId="0" applyFont="1" applyBorder="1" applyAlignment="1">
      <alignment/>
    </xf>
    <xf numFmtId="0" fontId="8" fillId="22" borderId="0" xfId="0" applyFont="1" applyFill="1" applyAlignment="1">
      <alignment horizontal="left"/>
    </xf>
    <xf numFmtId="175" fontId="28" fillId="0" borderId="0" xfId="0" applyNumberFormat="1" applyFont="1" applyFill="1" applyBorder="1" applyAlignment="1">
      <alignment/>
    </xf>
    <xf numFmtId="0" fontId="5" fillId="0" borderId="12" xfId="0" applyFont="1" applyFill="1" applyBorder="1" applyAlignment="1">
      <alignment wrapText="1"/>
    </xf>
    <xf numFmtId="175" fontId="28" fillId="0" borderId="13" xfId="0" applyNumberFormat="1" applyFont="1" applyFill="1" applyBorder="1" applyAlignment="1">
      <alignment/>
    </xf>
    <xf numFmtId="0" fontId="5" fillId="0" borderId="14" xfId="0" applyFont="1" applyFill="1" applyBorder="1" applyAlignment="1">
      <alignment wrapText="1"/>
    </xf>
    <xf numFmtId="175" fontId="28" fillId="0" borderId="20" xfId="0" applyNumberFormat="1" applyFont="1" applyFill="1" applyBorder="1" applyAlignment="1">
      <alignment/>
    </xf>
    <xf numFmtId="175" fontId="28" fillId="0" borderId="15" xfId="0" applyNumberFormat="1" applyFont="1" applyFill="1" applyBorder="1" applyAlignment="1">
      <alignment/>
    </xf>
    <xf numFmtId="0" fontId="5" fillId="0" borderId="17" xfId="0" applyFont="1" applyFill="1" applyBorder="1" applyAlignment="1">
      <alignment horizontal="center" vertical="top" wrapText="1"/>
    </xf>
    <xf numFmtId="0" fontId="5" fillId="0" borderId="11" xfId="0" applyFont="1" applyFill="1" applyBorder="1" applyAlignment="1">
      <alignment horizontal="center" vertical="top"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2 2 2" xfId="61"/>
    <cellStyle name="Normal 2 3" xfId="62"/>
    <cellStyle name="Normal 3" xfId="63"/>
    <cellStyle name="Normal 3 2" xfId="64"/>
    <cellStyle name="Normal 4" xfId="65"/>
    <cellStyle name="Normal 5" xfId="66"/>
    <cellStyle name="Normal 5 2" xfId="67"/>
    <cellStyle name="Normal 6" xfId="68"/>
    <cellStyle name="Normal 6 2" xfId="69"/>
    <cellStyle name="Normal 6 3" xfId="70"/>
    <cellStyle name="Normal 7" xfId="71"/>
    <cellStyle name="Normal 7 2" xfId="72"/>
    <cellStyle name="Normal 8" xfId="73"/>
    <cellStyle name="Note" xfId="74"/>
    <cellStyle name="Output" xfId="75"/>
    <cellStyle name="Percent" xfId="76"/>
    <cellStyle name="Percent 2"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825"/>
          <c:w val="0.93375"/>
          <c:h val="0.974"/>
        </c:manualLayout>
      </c:layout>
      <c:barChart>
        <c:barDir val="col"/>
        <c:grouping val="clustered"/>
        <c:varyColors val="0"/>
        <c:ser>
          <c:idx val="1"/>
          <c:order val="0"/>
          <c:tx>
            <c:strRef>
              <c:f>'Overview 1'!$A$2</c:f>
              <c:strCache>
                <c:ptCount val="1"/>
                <c:pt idx="0">
                  <c:v>Total humanitarian aid</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'Overview 1'!$B$1:$Q$1</c:f>
              <c:strCache/>
            </c:strRef>
          </c:cat>
          <c:val>
            <c:numRef>
              <c:f>'Overview 1'!$B$2:$Q$2</c:f>
              <c:numCache/>
            </c:numRef>
          </c:val>
        </c:ser>
        <c:axId val="42584404"/>
        <c:axId val="47715317"/>
      </c:barChart>
      <c:catAx>
        <c:axId val="42584404"/>
        <c:scaling>
          <c:orientation val="minMax"/>
        </c:scaling>
        <c:axPos val="b"/>
        <c:delete val="0"/>
        <c:numFmt formatCode="General" sourceLinked="1"/>
        <c:majorTickMark val="out"/>
        <c:minorTickMark val="none"/>
        <c:tickLblPos val="nextTo"/>
        <c:spPr>
          <a:ln w="3175">
            <a:solidFill>
              <a:srgbClr val="808080"/>
            </a:solidFill>
          </a:ln>
        </c:spPr>
        <c:crossAx val="47715317"/>
        <c:crosses val="autoZero"/>
        <c:auto val="1"/>
        <c:lblOffset val="100"/>
        <c:tickLblSkip val="1"/>
        <c:noMultiLvlLbl val="0"/>
      </c:catAx>
      <c:valAx>
        <c:axId val="4771531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US$ million</a:t>
                </a:r>
              </a:p>
            </c:rich>
          </c:tx>
          <c:layout>
            <c:manualLayout>
              <c:xMode val="factor"/>
              <c:yMode val="factor"/>
              <c:x val="-0.00025"/>
              <c:y val="0.005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258440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5"/>
          <c:y val="-0.0075"/>
          <c:w val="0.894"/>
          <c:h val="0.8425"/>
        </c:manualLayout>
      </c:layout>
      <c:barChart>
        <c:barDir val="col"/>
        <c:grouping val="stacked"/>
        <c:varyColors val="0"/>
        <c:ser>
          <c:idx val="2"/>
          <c:order val="0"/>
          <c:tx>
            <c:strRef>
              <c:f>'[3]A-K'!$A$27</c:f>
              <c:strCache>
                <c:ptCount val="1"/>
                <c:pt idx="0">
                  <c:v>Total humanitarian aid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'[3]A-K'!$C$3:$P$3</c:f>
              <c:strCache>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strCache>
            </c:strRef>
          </c:cat>
          <c:val>
            <c:numRef>
              <c:f>'[3]A-K'!$C$27:$P$27</c:f>
              <c:numCache>
                <c:ptCount val="14"/>
                <c:pt idx="0">
                  <c:v>72.39917763162248</c:v>
                </c:pt>
                <c:pt idx="1">
                  <c:v>23.65629641275942</c:v>
                </c:pt>
                <c:pt idx="2">
                  <c:v>64.3813932148316</c:v>
                </c:pt>
                <c:pt idx="3">
                  <c:v>74.21777418869276</c:v>
                </c:pt>
                <c:pt idx="4">
                  <c:v>58.613283848397586</c:v>
                </c:pt>
                <c:pt idx="5">
                  <c:v>33.428795803760494</c:v>
                </c:pt>
                <c:pt idx="6">
                  <c:v>56.5647235254204</c:v>
                </c:pt>
                <c:pt idx="7">
                  <c:v>64.42057282885905</c:v>
                </c:pt>
                <c:pt idx="8">
                  <c:v>27.109785983634914</c:v>
                </c:pt>
                <c:pt idx="9">
                  <c:v>101.74727919505746</c:v>
                </c:pt>
                <c:pt idx="10">
                  <c:v>34.72342043358748</c:v>
                </c:pt>
                <c:pt idx="11">
                  <c:v>12.955856047103117</c:v>
                </c:pt>
                <c:pt idx="12">
                  <c:v>120.17541703241012</c:v>
                </c:pt>
                <c:pt idx="13">
                  <c:v>141.64618900400322</c:v>
                </c:pt>
              </c:numCache>
            </c:numRef>
          </c:val>
        </c:ser>
        <c:ser>
          <c:idx val="1"/>
          <c:order val="1"/>
          <c:tx>
            <c:strRef>
              <c:f>'[3]A-K'!$A$28</c:f>
              <c:strCache>
                <c:ptCount val="1"/>
                <c:pt idx="0">
                  <c:v>Other ODA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'[3]A-K'!$C$3:$P$3</c:f>
              <c:strCache>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strCache>
            </c:strRef>
          </c:cat>
          <c:val>
            <c:numRef>
              <c:f>'[3]A-K'!$C$28:$P$28</c:f>
              <c:numCache>
                <c:ptCount val="14"/>
                <c:pt idx="0">
                  <c:v>1548.0108223683776</c:v>
                </c:pt>
                <c:pt idx="1">
                  <c:v>1602.2837035872406</c:v>
                </c:pt>
                <c:pt idx="2">
                  <c:v>1252.1186067851684</c:v>
                </c:pt>
                <c:pt idx="3">
                  <c:v>1419.0522258113072</c:v>
                </c:pt>
                <c:pt idx="4">
                  <c:v>1517.1767161516025</c:v>
                </c:pt>
                <c:pt idx="5">
                  <c:v>1514.4512041962396</c:v>
                </c:pt>
                <c:pt idx="6">
                  <c:v>1401.4152764745795</c:v>
                </c:pt>
                <c:pt idx="7">
                  <c:v>1093.3894271711408</c:v>
                </c:pt>
                <c:pt idx="8">
                  <c:v>1683.990214016365</c:v>
                </c:pt>
                <c:pt idx="9">
                  <c:v>1553.6327208049427</c:v>
                </c:pt>
                <c:pt idx="10">
                  <c:v>1495.1265795664124</c:v>
                </c:pt>
                <c:pt idx="11">
                  <c:v>1350.3541439528967</c:v>
                </c:pt>
                <c:pt idx="12">
                  <c:v>1439.9145829675897</c:v>
                </c:pt>
                <c:pt idx="13">
                  <c:v>1913.5838109959968</c:v>
                </c:pt>
              </c:numCache>
            </c:numRef>
          </c:val>
        </c:ser>
        <c:overlap val="100"/>
        <c:gapWidth val="55"/>
        <c:axId val="26784670"/>
        <c:axId val="39735439"/>
      </c:barChart>
      <c:catAx>
        <c:axId val="26784670"/>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9735439"/>
        <c:crossesAt val="0"/>
        <c:auto val="1"/>
        <c:lblOffset val="100"/>
        <c:tickLblSkip val="1"/>
        <c:noMultiLvlLbl val="0"/>
      </c:catAx>
      <c:valAx>
        <c:axId val="3973543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US$ million (constant 2008 prices)</a:t>
                </a:r>
              </a:p>
            </c:rich>
          </c:tx>
          <c:layout>
            <c:manualLayout>
              <c:xMode val="factor"/>
              <c:yMode val="factor"/>
              <c:x val="-0.00525"/>
              <c:y val="-0.014"/>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6784670"/>
        <c:crossesAt val="1"/>
        <c:crossBetween val="between"/>
        <c:dispUnits/>
      </c:valAx>
      <c:spPr>
        <a:solidFill>
          <a:srgbClr val="FFFFFF"/>
        </a:solidFill>
        <a:ln w="3175">
          <a:noFill/>
        </a:ln>
      </c:spPr>
    </c:plotArea>
    <c:legend>
      <c:legendPos val="b"/>
      <c:layout>
        <c:manualLayout>
          <c:xMode val="edge"/>
          <c:yMode val="edge"/>
          <c:x val="0.31575"/>
          <c:y val="0.90975"/>
          <c:w val="0.364"/>
          <c:h val="0.070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31"/>
          <c:w val="0.6295"/>
          <c:h val="0.93775"/>
        </c:manualLayout>
      </c:layout>
      <c:barChart>
        <c:barDir val="bar"/>
        <c:grouping val="percentStacked"/>
        <c:varyColors val="0"/>
        <c:ser>
          <c:idx val="0"/>
          <c:order val="0"/>
          <c:tx>
            <c:strRef>
              <c:f>'Who what how 1'!$A$4</c:f>
              <c:strCache>
                <c:ptCount val="1"/>
                <c:pt idx="0">
                  <c:v>Coordination and support services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1'!$B$3:$F$3</c:f>
              <c:numCache/>
            </c:numRef>
          </c:cat>
          <c:val>
            <c:numRef>
              <c:f>'Who what how 1'!$B$4:$F$4</c:f>
              <c:numCache/>
            </c:numRef>
          </c:val>
        </c:ser>
        <c:ser>
          <c:idx val="1"/>
          <c:order val="1"/>
          <c:tx>
            <c:strRef>
              <c:f>'Who what how 1'!$A$5</c:f>
              <c:strCache>
                <c:ptCount val="1"/>
                <c:pt idx="0">
                  <c:v>Economic recovery and infrastructure</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1'!$B$3:$F$3</c:f>
              <c:numCache/>
            </c:numRef>
          </c:cat>
          <c:val>
            <c:numRef>
              <c:f>'Who what how 1'!$B$5:$F$5</c:f>
              <c:numCache/>
            </c:numRef>
          </c:val>
        </c:ser>
        <c:ser>
          <c:idx val="2"/>
          <c:order val="2"/>
          <c:tx>
            <c:strRef>
              <c:f>'Who what how 1'!$A$6</c:f>
              <c:strCache>
                <c:ptCount val="1"/>
                <c:pt idx="0">
                  <c:v>Education</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1'!$B$3:$F$3</c:f>
              <c:numCache/>
            </c:numRef>
          </c:cat>
          <c:val>
            <c:numRef>
              <c:f>'Who what how 1'!$B$6:$F$6</c:f>
              <c:numCache/>
            </c:numRef>
          </c:val>
        </c:ser>
        <c:ser>
          <c:idx val="3"/>
          <c:order val="3"/>
          <c:tx>
            <c:strRef>
              <c:f>'Who what how 1'!$A$7</c:f>
              <c:strCache>
                <c:ptCount val="1"/>
                <c:pt idx="0">
                  <c:v>Food</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1'!$B$3:$F$3</c:f>
              <c:numCache/>
            </c:numRef>
          </c:cat>
          <c:val>
            <c:numRef>
              <c:f>'Who what how 1'!$B$7:$F$7</c:f>
              <c:numCache/>
            </c:numRef>
          </c:val>
        </c:ser>
        <c:ser>
          <c:idx val="4"/>
          <c:order val="4"/>
          <c:tx>
            <c:strRef>
              <c:f>'Who what how 1'!$A$8</c:f>
              <c:strCache>
                <c:ptCount val="1"/>
                <c:pt idx="0">
                  <c:v>Health</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1'!$B$3:$F$3</c:f>
              <c:numCache/>
            </c:numRef>
          </c:cat>
          <c:val>
            <c:numRef>
              <c:f>'Who what how 1'!$B$8:$F$8</c:f>
              <c:numCache/>
            </c:numRef>
          </c:val>
        </c:ser>
        <c:ser>
          <c:idx val="5"/>
          <c:order val="5"/>
          <c:tx>
            <c:strRef>
              <c:f>'Who what how 1'!$A$9</c:f>
              <c:strCache>
                <c:ptCount val="1"/>
                <c:pt idx="0">
                  <c:v>Multi-sector</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1'!$B$3:$F$3</c:f>
              <c:numCache/>
            </c:numRef>
          </c:cat>
          <c:val>
            <c:numRef>
              <c:f>'Who what how 1'!$B$9:$F$9</c:f>
              <c:numCache/>
            </c:numRef>
          </c:val>
        </c:ser>
        <c:ser>
          <c:idx val="6"/>
          <c:order val="6"/>
          <c:tx>
            <c:strRef>
              <c:f>'Who what how 1'!$A$10</c:f>
              <c:strCache>
                <c:ptCount val="1"/>
                <c:pt idx="0">
                  <c:v>Protection/human rights/rule of law</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1'!$B$3:$F$3</c:f>
              <c:numCache/>
            </c:numRef>
          </c:cat>
          <c:val>
            <c:numRef>
              <c:f>'Who what how 1'!$B$10:$F$10</c:f>
              <c:numCache/>
            </c:numRef>
          </c:val>
        </c:ser>
        <c:ser>
          <c:idx val="7"/>
          <c:order val="7"/>
          <c:tx>
            <c:strRef>
              <c:f>'Who what how 1'!$A$11</c:f>
              <c:strCache>
                <c:ptCount val="1"/>
                <c:pt idx="0">
                  <c:v>Shelter and non-food items</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1'!$B$3:$F$3</c:f>
              <c:numCache/>
            </c:numRef>
          </c:cat>
          <c:val>
            <c:numRef>
              <c:f>'Who what how 1'!$B$11:$F$11</c:f>
              <c:numCache/>
            </c:numRef>
          </c:val>
        </c:ser>
        <c:ser>
          <c:idx val="8"/>
          <c:order val="8"/>
          <c:tx>
            <c:strRef>
              <c:f>'Who what how 1'!$A$12</c:f>
              <c:strCache>
                <c:ptCount val="1"/>
                <c:pt idx="0">
                  <c:v>Water and sanitation</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1'!$B$3:$F$3</c:f>
              <c:numCache/>
            </c:numRef>
          </c:cat>
          <c:val>
            <c:numRef>
              <c:f>'Who what how 1'!$B$12:$F$12</c:f>
              <c:numCache/>
            </c:numRef>
          </c:val>
        </c:ser>
        <c:ser>
          <c:idx val="9"/>
          <c:order val="9"/>
          <c:tx>
            <c:strRef>
              <c:f>'Who what how 1'!$A$13</c:f>
              <c:strCache>
                <c:ptCount val="1"/>
                <c:pt idx="0">
                  <c:v>Other sectors</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1'!$B$3:$F$3</c:f>
              <c:numCache/>
            </c:numRef>
          </c:cat>
          <c:val>
            <c:numRef>
              <c:f>'Who what how 1'!$B$13:$F$13</c:f>
              <c:numCache/>
            </c:numRef>
          </c:val>
        </c:ser>
        <c:overlap val="100"/>
        <c:axId val="22074632"/>
        <c:axId val="64453961"/>
      </c:barChart>
      <c:catAx>
        <c:axId val="22074632"/>
        <c:scaling>
          <c:orientation val="minMax"/>
        </c:scaling>
        <c:axPos val="l"/>
        <c:delete val="0"/>
        <c:numFmt formatCode="General" sourceLinked="1"/>
        <c:majorTickMark val="out"/>
        <c:minorTickMark val="none"/>
        <c:tickLblPos val="nextTo"/>
        <c:spPr>
          <a:ln w="3175">
            <a:solidFill>
              <a:srgbClr val="808080"/>
            </a:solidFill>
          </a:ln>
        </c:spPr>
        <c:crossAx val="64453961"/>
        <c:crosses val="autoZero"/>
        <c:auto val="1"/>
        <c:lblOffset val="100"/>
        <c:tickLblSkip val="1"/>
        <c:noMultiLvlLbl val="0"/>
      </c:catAx>
      <c:valAx>
        <c:axId val="6445396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074632"/>
        <c:crossesAt val="1"/>
        <c:crossBetween val="between"/>
        <c:dispUnits/>
      </c:valAx>
      <c:spPr>
        <a:solidFill>
          <a:srgbClr val="FFFFFF"/>
        </a:solidFill>
        <a:ln w="3175">
          <a:noFill/>
        </a:ln>
      </c:spPr>
    </c:plotArea>
    <c:legend>
      <c:legendPos val="r"/>
      <c:layout>
        <c:manualLayout>
          <c:xMode val="edge"/>
          <c:yMode val="edge"/>
          <c:x val="0.651"/>
          <c:y val="0.0645"/>
          <c:w val="0.343"/>
          <c:h val="0.86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3075"/>
          <c:w val="0.7055"/>
          <c:h val="0.93825"/>
        </c:manualLayout>
      </c:layout>
      <c:barChart>
        <c:barDir val="bar"/>
        <c:grouping val="percentStacked"/>
        <c:varyColors val="0"/>
        <c:ser>
          <c:idx val="1"/>
          <c:order val="0"/>
          <c:tx>
            <c:strRef>
              <c:f>'Who what how 2'!$A$5</c:f>
              <c:strCache>
                <c:ptCount val="1"/>
                <c:pt idx="0">
                  <c:v>Public sector</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2'!$B$4:$E$4</c:f>
              <c:numCache/>
            </c:numRef>
          </c:cat>
          <c:val>
            <c:numRef>
              <c:f>'Who what how 2'!$B$5:$E$5</c:f>
              <c:numCache/>
            </c:numRef>
          </c:val>
        </c:ser>
        <c:ser>
          <c:idx val="2"/>
          <c:order val="1"/>
          <c:tx>
            <c:strRef>
              <c:f>'Who what how 2'!$A$6</c:f>
              <c:strCache>
                <c:ptCount val="1"/>
                <c:pt idx="0">
                  <c:v>NGOs and civil society</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2'!$B$4:$E$4</c:f>
              <c:numCache/>
            </c:numRef>
          </c:cat>
          <c:val>
            <c:numRef>
              <c:f>'Who what how 2'!$B$6:$E$6</c:f>
              <c:numCache/>
            </c:numRef>
          </c:val>
        </c:ser>
        <c:ser>
          <c:idx val="3"/>
          <c:order val="2"/>
          <c:tx>
            <c:strRef>
              <c:f>'Who what how 2'!$A$7</c:f>
              <c:strCache>
                <c:ptCount val="1"/>
                <c:pt idx="0">
                  <c:v>Multilateral organisations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2'!$B$4:$E$4</c:f>
              <c:numCache/>
            </c:numRef>
          </c:cat>
          <c:val>
            <c:numRef>
              <c:f>'Who what how 2'!$B$7:$E$7</c:f>
              <c:numCache/>
            </c:numRef>
          </c:val>
        </c:ser>
        <c:ser>
          <c:idx val="4"/>
          <c:order val="3"/>
          <c:tx>
            <c:strRef>
              <c:f>'Who what how 2'!$A$8</c:f>
              <c:strCache>
                <c:ptCount val="1"/>
                <c:pt idx="0">
                  <c:v>Other</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2'!$B$4:$E$4</c:f>
              <c:numCache/>
            </c:numRef>
          </c:cat>
          <c:val>
            <c:numRef>
              <c:f>'Who what how 2'!$B$8:$E$8</c:f>
              <c:numCache/>
            </c:numRef>
          </c:val>
        </c:ser>
        <c:ser>
          <c:idx val="5"/>
          <c:order val="4"/>
          <c:tx>
            <c:strRef>
              <c:f>'Who what how 2'!$A$9</c:f>
              <c:strCache>
                <c:ptCount val="1"/>
                <c:pt idx="0">
                  <c:v>To be defined</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'Who what how 2'!$B$4:$E$4</c:f>
              <c:numCache/>
            </c:numRef>
          </c:cat>
          <c:val>
            <c:numRef>
              <c:f>'Who what how 2'!$B$9:$E$9</c:f>
              <c:numCache/>
            </c:numRef>
          </c:val>
        </c:ser>
        <c:overlap val="100"/>
        <c:axId val="43214738"/>
        <c:axId val="53388323"/>
      </c:barChart>
      <c:catAx>
        <c:axId val="43214738"/>
        <c:scaling>
          <c:orientation val="minMax"/>
        </c:scaling>
        <c:axPos val="l"/>
        <c:delete val="0"/>
        <c:numFmt formatCode="General" sourceLinked="1"/>
        <c:majorTickMark val="out"/>
        <c:minorTickMark val="none"/>
        <c:tickLblPos val="nextTo"/>
        <c:spPr>
          <a:ln w="3175">
            <a:solidFill>
              <a:srgbClr val="808080"/>
            </a:solidFill>
          </a:ln>
        </c:spPr>
        <c:crossAx val="53388323"/>
        <c:crosses val="autoZero"/>
        <c:auto val="1"/>
        <c:lblOffset val="100"/>
        <c:tickLblSkip val="1"/>
        <c:noMultiLvlLbl val="0"/>
      </c:catAx>
      <c:valAx>
        <c:axId val="5338832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214738"/>
        <c:crossesAt val="1"/>
        <c:crossBetween val="between"/>
        <c:dispUnits/>
      </c:valAx>
      <c:spPr>
        <a:solidFill>
          <a:srgbClr val="FFFFFF"/>
        </a:solidFill>
        <a:ln w="3175">
          <a:noFill/>
        </a:ln>
      </c:spPr>
    </c:plotArea>
    <c:legend>
      <c:legendPos val="r"/>
      <c:layout>
        <c:manualLayout>
          <c:xMode val="edge"/>
          <c:yMode val="edge"/>
          <c:x val="0.727"/>
          <c:y val="0.28375"/>
          <c:w val="0.26625"/>
          <c:h val="0.422"/>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0875"/>
          <c:w val="0.56275"/>
          <c:h val="0.97275"/>
        </c:manualLayout>
      </c:layout>
      <c:areaChart>
        <c:grouping val="stacked"/>
        <c:varyColors val="0"/>
        <c:ser>
          <c:idx val="2"/>
          <c:order val="1"/>
          <c:tx>
            <c:strRef>
              <c:f>'Governance and security 1'!$A$6</c:f>
              <c:strCache>
                <c:ptCount val="1"/>
                <c:pt idx="0">
                  <c:v>Total humanitarian aid</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cat>
            <c:strRef>
              <c:f>'Governance and security 1'!$B$3:$H$3</c:f>
              <c:strCache/>
            </c:strRef>
          </c:cat>
          <c:val>
            <c:numRef>
              <c:f>'Governance and security 1'!$B$6:$H$6</c:f>
              <c:numCache/>
            </c:numRef>
          </c:val>
        </c:ser>
        <c:ser>
          <c:idx val="3"/>
          <c:order val="2"/>
          <c:tx>
            <c:strRef>
              <c:f>'Governance and security 1'!$A$7</c:f>
              <c:strCache>
                <c:ptCount val="1"/>
                <c:pt idx="0">
                  <c:v>Government and civil society</c:v>
                </c:pt>
              </c:strCache>
            </c:strRef>
          </c:tx>
          <c:spPr>
            <a:solidFill>
              <a:srgbClr val="8064A2"/>
            </a:solidFill>
            <a:ln w="3175">
              <a:noFill/>
            </a:ln>
          </c:spPr>
          <c:extLst>
            <c:ext xmlns:c14="http://schemas.microsoft.com/office/drawing/2007/8/2/chart" uri="{6F2FDCE9-48DA-4B69-8628-5D25D57E5C99}">
              <c14:invertSolidFillFmt>
                <c14:spPr>
                  <a:solidFill>
                    <a:srgbClr val="FFFFFF"/>
                  </a:solidFill>
                </c14:spPr>
              </c14:invertSolidFillFmt>
            </c:ext>
          </c:extLst>
          <c:cat>
            <c:strRef>
              <c:f>'Governance and security 1'!$B$3:$H$3</c:f>
              <c:strCache/>
            </c:strRef>
          </c:cat>
          <c:val>
            <c:numRef>
              <c:f>'Governance and security 1'!$B$7:$H$7</c:f>
              <c:numCache/>
            </c:numRef>
          </c:val>
        </c:ser>
        <c:ser>
          <c:idx val="4"/>
          <c:order val="3"/>
          <c:tx>
            <c:strRef>
              <c:f>'Governance and security 1'!$A$8</c:f>
              <c:strCache>
                <c:ptCount val="1"/>
                <c:pt idx="0">
                  <c:v>Conflict prevention and resolution, peace and security</c:v>
                </c:pt>
              </c:strCache>
            </c:strRef>
          </c:tx>
          <c:spPr>
            <a:solidFill>
              <a:srgbClr val="4BACC6"/>
            </a:solidFill>
            <a:ln w="3175">
              <a:noFill/>
            </a:ln>
          </c:spPr>
          <c:extLst>
            <c:ext xmlns:c14="http://schemas.microsoft.com/office/drawing/2007/8/2/chart" uri="{6F2FDCE9-48DA-4B69-8628-5D25D57E5C99}">
              <c14:invertSolidFillFmt>
                <c14:spPr>
                  <a:solidFill>
                    <a:srgbClr val="FFFFFF"/>
                  </a:solidFill>
                </c14:spPr>
              </c14:invertSolidFillFmt>
            </c:ext>
          </c:extLst>
          <c:cat>
            <c:strRef>
              <c:f>'Governance and security 1'!$B$3:$H$3</c:f>
              <c:strCache/>
            </c:strRef>
          </c:cat>
          <c:val>
            <c:numRef>
              <c:f>'Governance and security 1'!$B$8:$H$8</c:f>
              <c:numCache/>
            </c:numRef>
          </c:val>
        </c:ser>
        <c:ser>
          <c:idx val="1"/>
          <c:order val="4"/>
          <c:tx>
            <c:strRef>
              <c:f>'Governance and security 1'!$A$5</c:f>
              <c:strCache>
                <c:ptCount val="1"/>
                <c:pt idx="0">
                  <c:v>Other ODA </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strRef>
              <c:f>'Governance and security 1'!$B$3:$H$3</c:f>
              <c:strCache/>
            </c:strRef>
          </c:cat>
          <c:val>
            <c:numRef>
              <c:f>'Governance and security 1'!$B$5:$H$5</c:f>
              <c:numCache/>
            </c:numRef>
          </c:val>
        </c:ser>
        <c:axId val="10732860"/>
        <c:axId val="29486877"/>
      </c:areaChart>
      <c:lineChart>
        <c:grouping val="stacked"/>
        <c:varyColors val="0"/>
        <c:ser>
          <c:idx val="0"/>
          <c:order val="0"/>
          <c:tx>
            <c:strRef>
              <c:f>'Governance and security 1'!$A$4</c:f>
              <c:strCache>
                <c:ptCount val="1"/>
                <c:pt idx="0">
                  <c:v>Total ODA excluding debt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'Governance and security 1'!$B$3:$H$3</c:f>
              <c:strCache/>
            </c:strRef>
          </c:cat>
          <c:val>
            <c:numRef>
              <c:f>'Governance and security 1'!$B$4:$H$4</c:f>
              <c:numCache/>
            </c:numRef>
          </c:val>
          <c:smooth val="0"/>
        </c:ser>
        <c:axId val="10732860"/>
        <c:axId val="29486877"/>
      </c:lineChart>
      <c:catAx>
        <c:axId val="10732860"/>
        <c:scaling>
          <c:orientation val="minMax"/>
        </c:scaling>
        <c:axPos val="b"/>
        <c:delete val="0"/>
        <c:numFmt formatCode="General" sourceLinked="1"/>
        <c:majorTickMark val="out"/>
        <c:minorTickMark val="none"/>
        <c:tickLblPos val="nextTo"/>
        <c:spPr>
          <a:ln w="3175">
            <a:solidFill>
              <a:srgbClr val="808080"/>
            </a:solidFill>
          </a:ln>
        </c:spPr>
        <c:crossAx val="29486877"/>
        <c:crosses val="autoZero"/>
        <c:auto val="1"/>
        <c:lblOffset val="100"/>
        <c:tickLblSkip val="1"/>
        <c:noMultiLvlLbl val="0"/>
      </c:catAx>
      <c:valAx>
        <c:axId val="2948687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US$ billion (constant 2008 prices)</a:t>
                </a:r>
              </a:p>
            </c:rich>
          </c:tx>
          <c:layout>
            <c:manualLayout>
              <c:xMode val="factor"/>
              <c:yMode val="factor"/>
              <c:x val="-0.00075"/>
              <c:y val="0.006"/>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0732860"/>
        <c:crossesAt val="1"/>
        <c:crossBetween val="between"/>
        <c:dispUnits/>
      </c:valAx>
      <c:spPr>
        <a:solidFill>
          <a:srgbClr val="FFFFFF"/>
        </a:solidFill>
        <a:ln w="3175">
          <a:noFill/>
        </a:ln>
      </c:spPr>
    </c:plotArea>
    <c:legend>
      <c:legendPos val="r"/>
      <c:layout>
        <c:manualLayout>
          <c:xMode val="edge"/>
          <c:yMode val="edge"/>
          <c:x val="0.64875"/>
          <c:y val="0.1475"/>
          <c:w val="0.34475"/>
          <c:h val="0.69"/>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4</xdr:row>
      <xdr:rowOff>171450</xdr:rowOff>
    </xdr:from>
    <xdr:to>
      <xdr:col>13</xdr:col>
      <xdr:colOff>619125</xdr:colOff>
      <xdr:row>19</xdr:row>
      <xdr:rowOff>123825</xdr:rowOff>
    </xdr:to>
    <xdr:graphicFrame>
      <xdr:nvGraphicFramePr>
        <xdr:cNvPr id="1" name="Chart 2"/>
        <xdr:cNvGraphicFramePr/>
      </xdr:nvGraphicFramePr>
      <xdr:xfrm>
        <a:off x="3333750" y="942975"/>
        <a:ext cx="7010400" cy="2809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9</xdr:col>
      <xdr:colOff>314325</xdr:colOff>
      <xdr:row>20</xdr:row>
      <xdr:rowOff>76200</xdr:rowOff>
    </xdr:to>
    <xdr:graphicFrame>
      <xdr:nvGraphicFramePr>
        <xdr:cNvPr id="1" name="Chart 2"/>
        <xdr:cNvGraphicFramePr/>
      </xdr:nvGraphicFramePr>
      <xdr:xfrm>
        <a:off x="2019300" y="962025"/>
        <a:ext cx="6181725" cy="2933700"/>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0</xdr:colOff>
      <xdr:row>27</xdr:row>
      <xdr:rowOff>0</xdr:rowOff>
    </xdr:from>
    <xdr:to>
      <xdr:col>3</xdr:col>
      <xdr:colOff>47625</xdr:colOff>
      <xdr:row>27</xdr:row>
      <xdr:rowOff>9525</xdr:rowOff>
    </xdr:to>
    <xdr:pic>
      <xdr:nvPicPr>
        <xdr:cNvPr id="2" name="Picture 1" descr="http://news.bbcimg.co.uk/shared/img/o.gif"/>
        <xdr:cNvPicPr preferRelativeResize="1">
          <a:picLocks noChangeAspect="1"/>
        </xdr:cNvPicPr>
      </xdr:nvPicPr>
      <xdr:blipFill>
        <a:blip r:embed="rId2"/>
        <a:stretch>
          <a:fillRect/>
        </a:stretch>
      </xdr:blipFill>
      <xdr:spPr>
        <a:xfrm>
          <a:off x="2857500" y="5153025"/>
          <a:ext cx="47625" cy="9525"/>
        </a:xfrm>
        <a:prstGeom prst="rect">
          <a:avLst/>
        </a:prstGeom>
        <a:noFill/>
        <a:ln w="9525" cmpd="sng">
          <a:noFill/>
        </a:ln>
      </xdr:spPr>
    </xdr:pic>
    <xdr:clientData/>
  </xdr:twoCellAnchor>
  <xdr:twoCellAnchor editAs="oneCell">
    <xdr:from>
      <xdr:col>4</xdr:col>
      <xdr:colOff>0</xdr:colOff>
      <xdr:row>24</xdr:row>
      <xdr:rowOff>0</xdr:rowOff>
    </xdr:from>
    <xdr:to>
      <xdr:col>6</xdr:col>
      <xdr:colOff>257175</xdr:colOff>
      <xdr:row>24</xdr:row>
      <xdr:rowOff>9525</xdr:rowOff>
    </xdr:to>
    <xdr:pic>
      <xdr:nvPicPr>
        <xdr:cNvPr id="3" name="Picture 3" descr="http://news.bbcimg.co.uk/nol/shared/img/v3/inline_dashed_line.gif"/>
        <xdr:cNvPicPr preferRelativeResize="1">
          <a:picLocks noChangeAspect="1"/>
        </xdr:cNvPicPr>
      </xdr:nvPicPr>
      <xdr:blipFill>
        <a:blip r:embed="rId3"/>
        <a:stretch>
          <a:fillRect/>
        </a:stretch>
      </xdr:blipFill>
      <xdr:spPr>
        <a:xfrm>
          <a:off x="3695700" y="4581525"/>
          <a:ext cx="1933575" cy="9525"/>
        </a:xfrm>
        <a:prstGeom prst="rect">
          <a:avLst/>
        </a:prstGeom>
        <a:noFill/>
        <a:ln w="9525" cmpd="sng">
          <a:noFill/>
        </a:ln>
      </xdr:spPr>
    </xdr:pic>
    <xdr:clientData/>
  </xdr:twoCellAnchor>
  <xdr:twoCellAnchor editAs="oneCell">
    <xdr:from>
      <xdr:col>3</xdr:col>
      <xdr:colOff>0</xdr:colOff>
      <xdr:row>34</xdr:row>
      <xdr:rowOff>0</xdr:rowOff>
    </xdr:from>
    <xdr:to>
      <xdr:col>3</xdr:col>
      <xdr:colOff>47625</xdr:colOff>
      <xdr:row>34</xdr:row>
      <xdr:rowOff>9525</xdr:rowOff>
    </xdr:to>
    <xdr:pic>
      <xdr:nvPicPr>
        <xdr:cNvPr id="4" name="Picture 4" descr="http://news.bbcimg.co.uk/shared/img/o.gif"/>
        <xdr:cNvPicPr preferRelativeResize="1">
          <a:picLocks noChangeAspect="1"/>
        </xdr:cNvPicPr>
      </xdr:nvPicPr>
      <xdr:blipFill>
        <a:blip r:embed="rId2"/>
        <a:stretch>
          <a:fillRect/>
        </a:stretch>
      </xdr:blipFill>
      <xdr:spPr>
        <a:xfrm>
          <a:off x="2857500" y="6486525"/>
          <a:ext cx="47625" cy="9525"/>
        </a:xfrm>
        <a:prstGeom prst="rect">
          <a:avLst/>
        </a:prstGeom>
        <a:noFill/>
        <a:ln w="9525" cmpd="sng">
          <a:noFill/>
        </a:ln>
      </xdr:spPr>
    </xdr:pic>
    <xdr:clientData/>
  </xdr:twoCellAnchor>
  <xdr:twoCellAnchor editAs="oneCell">
    <xdr:from>
      <xdr:col>4</xdr:col>
      <xdr:colOff>0</xdr:colOff>
      <xdr:row>31</xdr:row>
      <xdr:rowOff>0</xdr:rowOff>
    </xdr:from>
    <xdr:to>
      <xdr:col>6</xdr:col>
      <xdr:colOff>257175</xdr:colOff>
      <xdr:row>31</xdr:row>
      <xdr:rowOff>9525</xdr:rowOff>
    </xdr:to>
    <xdr:pic>
      <xdr:nvPicPr>
        <xdr:cNvPr id="5" name="Picture 6" descr="http://news.bbcimg.co.uk/nol/shared/img/v3/inline_dashed_line.gif"/>
        <xdr:cNvPicPr preferRelativeResize="1">
          <a:picLocks noChangeAspect="1"/>
        </xdr:cNvPicPr>
      </xdr:nvPicPr>
      <xdr:blipFill>
        <a:blip r:embed="rId3"/>
        <a:stretch>
          <a:fillRect/>
        </a:stretch>
      </xdr:blipFill>
      <xdr:spPr>
        <a:xfrm>
          <a:off x="3695700" y="5915025"/>
          <a:ext cx="1933575" cy="9525"/>
        </a:xfrm>
        <a:prstGeom prst="rect">
          <a:avLst/>
        </a:prstGeom>
        <a:noFill/>
        <a:ln w="9525" cmpd="sng">
          <a:noFill/>
        </a:ln>
      </xdr:spPr>
    </xdr:pic>
    <xdr:clientData/>
  </xdr:twoCellAnchor>
  <xdr:twoCellAnchor editAs="oneCell">
    <xdr:from>
      <xdr:col>3</xdr:col>
      <xdr:colOff>0</xdr:colOff>
      <xdr:row>39</xdr:row>
      <xdr:rowOff>0</xdr:rowOff>
    </xdr:from>
    <xdr:to>
      <xdr:col>3</xdr:col>
      <xdr:colOff>47625</xdr:colOff>
      <xdr:row>39</xdr:row>
      <xdr:rowOff>9525</xdr:rowOff>
    </xdr:to>
    <xdr:pic>
      <xdr:nvPicPr>
        <xdr:cNvPr id="6" name="Picture 7" descr="http://news.bbcimg.co.uk/shared/img/o.gif"/>
        <xdr:cNvPicPr preferRelativeResize="1">
          <a:picLocks noChangeAspect="1"/>
        </xdr:cNvPicPr>
      </xdr:nvPicPr>
      <xdr:blipFill>
        <a:blip r:embed="rId2"/>
        <a:stretch>
          <a:fillRect/>
        </a:stretch>
      </xdr:blipFill>
      <xdr:spPr>
        <a:xfrm>
          <a:off x="2857500" y="7439025"/>
          <a:ext cx="47625" cy="9525"/>
        </a:xfrm>
        <a:prstGeom prst="rect">
          <a:avLst/>
        </a:prstGeom>
        <a:noFill/>
        <a:ln w="9525" cmpd="sng">
          <a:noFill/>
        </a:ln>
      </xdr:spPr>
    </xdr:pic>
    <xdr:clientData/>
  </xdr:twoCellAnchor>
  <xdr:twoCellAnchor editAs="oneCell">
    <xdr:from>
      <xdr:col>4</xdr:col>
      <xdr:colOff>0</xdr:colOff>
      <xdr:row>36</xdr:row>
      <xdr:rowOff>0</xdr:rowOff>
    </xdr:from>
    <xdr:to>
      <xdr:col>6</xdr:col>
      <xdr:colOff>257175</xdr:colOff>
      <xdr:row>36</xdr:row>
      <xdr:rowOff>9525</xdr:rowOff>
    </xdr:to>
    <xdr:pic>
      <xdr:nvPicPr>
        <xdr:cNvPr id="7" name="Picture 9" descr="http://news.bbcimg.co.uk/nol/shared/img/v3/inline_dashed_line.gif"/>
        <xdr:cNvPicPr preferRelativeResize="1">
          <a:picLocks noChangeAspect="1"/>
        </xdr:cNvPicPr>
      </xdr:nvPicPr>
      <xdr:blipFill>
        <a:blip r:embed="rId3"/>
        <a:stretch>
          <a:fillRect/>
        </a:stretch>
      </xdr:blipFill>
      <xdr:spPr>
        <a:xfrm>
          <a:off x="3695700" y="6867525"/>
          <a:ext cx="1933575" cy="9525"/>
        </a:xfrm>
        <a:prstGeom prst="rect">
          <a:avLst/>
        </a:prstGeom>
        <a:noFill/>
        <a:ln w="9525" cmpd="sng">
          <a:noFill/>
        </a:ln>
      </xdr:spPr>
    </xdr:pic>
    <xdr:clientData/>
  </xdr:twoCellAnchor>
  <xdr:twoCellAnchor editAs="oneCell">
    <xdr:from>
      <xdr:col>3</xdr:col>
      <xdr:colOff>0</xdr:colOff>
      <xdr:row>48</xdr:row>
      <xdr:rowOff>0</xdr:rowOff>
    </xdr:from>
    <xdr:to>
      <xdr:col>3</xdr:col>
      <xdr:colOff>47625</xdr:colOff>
      <xdr:row>48</xdr:row>
      <xdr:rowOff>9525</xdr:rowOff>
    </xdr:to>
    <xdr:pic>
      <xdr:nvPicPr>
        <xdr:cNvPr id="8" name="Picture 10" descr="http://news.bbcimg.co.uk/shared/img/o.gif"/>
        <xdr:cNvPicPr preferRelativeResize="1">
          <a:picLocks noChangeAspect="1"/>
        </xdr:cNvPicPr>
      </xdr:nvPicPr>
      <xdr:blipFill>
        <a:blip r:embed="rId2"/>
        <a:stretch>
          <a:fillRect/>
        </a:stretch>
      </xdr:blipFill>
      <xdr:spPr>
        <a:xfrm>
          <a:off x="2857500" y="9153525"/>
          <a:ext cx="47625" cy="9525"/>
        </a:xfrm>
        <a:prstGeom prst="rect">
          <a:avLst/>
        </a:prstGeom>
        <a:noFill/>
        <a:ln w="9525" cmpd="sng">
          <a:noFill/>
        </a:ln>
      </xdr:spPr>
    </xdr:pic>
    <xdr:clientData/>
  </xdr:twoCellAnchor>
  <xdr:twoCellAnchor editAs="oneCell">
    <xdr:from>
      <xdr:col>4</xdr:col>
      <xdr:colOff>0</xdr:colOff>
      <xdr:row>45</xdr:row>
      <xdr:rowOff>0</xdr:rowOff>
    </xdr:from>
    <xdr:to>
      <xdr:col>6</xdr:col>
      <xdr:colOff>257175</xdr:colOff>
      <xdr:row>45</xdr:row>
      <xdr:rowOff>9525</xdr:rowOff>
    </xdr:to>
    <xdr:pic>
      <xdr:nvPicPr>
        <xdr:cNvPr id="9" name="Picture 12" descr="http://news.bbcimg.co.uk/nol/shared/img/v3/inline_dashed_line.gif"/>
        <xdr:cNvPicPr preferRelativeResize="1">
          <a:picLocks noChangeAspect="1"/>
        </xdr:cNvPicPr>
      </xdr:nvPicPr>
      <xdr:blipFill>
        <a:blip r:embed="rId3"/>
        <a:stretch>
          <a:fillRect/>
        </a:stretch>
      </xdr:blipFill>
      <xdr:spPr>
        <a:xfrm>
          <a:off x="3695700" y="8582025"/>
          <a:ext cx="1933575" cy="9525"/>
        </a:xfrm>
        <a:prstGeom prst="rect">
          <a:avLst/>
        </a:prstGeom>
        <a:noFill/>
        <a:ln w="9525" cmpd="sng">
          <a:noFill/>
        </a:ln>
      </xdr:spPr>
    </xdr:pic>
    <xdr:clientData/>
  </xdr:twoCellAnchor>
  <xdr:twoCellAnchor editAs="oneCell">
    <xdr:from>
      <xdr:col>3</xdr:col>
      <xdr:colOff>0</xdr:colOff>
      <xdr:row>57</xdr:row>
      <xdr:rowOff>0</xdr:rowOff>
    </xdr:from>
    <xdr:to>
      <xdr:col>3</xdr:col>
      <xdr:colOff>47625</xdr:colOff>
      <xdr:row>57</xdr:row>
      <xdr:rowOff>9525</xdr:rowOff>
    </xdr:to>
    <xdr:pic>
      <xdr:nvPicPr>
        <xdr:cNvPr id="10" name="Picture 13" descr="http://news.bbcimg.co.uk/shared/img/o.gif"/>
        <xdr:cNvPicPr preferRelativeResize="1">
          <a:picLocks noChangeAspect="1"/>
        </xdr:cNvPicPr>
      </xdr:nvPicPr>
      <xdr:blipFill>
        <a:blip r:embed="rId2"/>
        <a:stretch>
          <a:fillRect/>
        </a:stretch>
      </xdr:blipFill>
      <xdr:spPr>
        <a:xfrm>
          <a:off x="2857500" y="10868025"/>
          <a:ext cx="47625" cy="9525"/>
        </a:xfrm>
        <a:prstGeom prst="rect">
          <a:avLst/>
        </a:prstGeom>
        <a:noFill/>
        <a:ln w="9525" cmpd="sng">
          <a:noFill/>
        </a:ln>
      </xdr:spPr>
    </xdr:pic>
    <xdr:clientData/>
  </xdr:twoCellAnchor>
  <xdr:twoCellAnchor editAs="oneCell">
    <xdr:from>
      <xdr:col>4</xdr:col>
      <xdr:colOff>0</xdr:colOff>
      <xdr:row>54</xdr:row>
      <xdr:rowOff>0</xdr:rowOff>
    </xdr:from>
    <xdr:to>
      <xdr:col>6</xdr:col>
      <xdr:colOff>257175</xdr:colOff>
      <xdr:row>54</xdr:row>
      <xdr:rowOff>9525</xdr:rowOff>
    </xdr:to>
    <xdr:pic>
      <xdr:nvPicPr>
        <xdr:cNvPr id="11" name="Picture 15" descr="http://news.bbcimg.co.uk/nol/shared/img/v3/inline_dashed_line.gif"/>
        <xdr:cNvPicPr preferRelativeResize="1">
          <a:picLocks noChangeAspect="1"/>
        </xdr:cNvPicPr>
      </xdr:nvPicPr>
      <xdr:blipFill>
        <a:blip r:embed="rId3"/>
        <a:stretch>
          <a:fillRect/>
        </a:stretch>
      </xdr:blipFill>
      <xdr:spPr>
        <a:xfrm>
          <a:off x="3695700" y="10296525"/>
          <a:ext cx="1933575" cy="9525"/>
        </a:xfrm>
        <a:prstGeom prst="rect">
          <a:avLst/>
        </a:prstGeom>
        <a:noFill/>
        <a:ln w="9525" cmpd="sng">
          <a:noFill/>
        </a:ln>
      </xdr:spPr>
    </xdr:pic>
    <xdr:clientData/>
  </xdr:twoCellAnchor>
  <xdr:twoCellAnchor editAs="oneCell">
    <xdr:from>
      <xdr:col>3</xdr:col>
      <xdr:colOff>0</xdr:colOff>
      <xdr:row>64</xdr:row>
      <xdr:rowOff>0</xdr:rowOff>
    </xdr:from>
    <xdr:to>
      <xdr:col>3</xdr:col>
      <xdr:colOff>47625</xdr:colOff>
      <xdr:row>64</xdr:row>
      <xdr:rowOff>9525</xdr:rowOff>
    </xdr:to>
    <xdr:pic>
      <xdr:nvPicPr>
        <xdr:cNvPr id="12" name="Picture 16" descr="http://news.bbcimg.co.uk/shared/img/o.gif"/>
        <xdr:cNvPicPr preferRelativeResize="1">
          <a:picLocks noChangeAspect="1"/>
        </xdr:cNvPicPr>
      </xdr:nvPicPr>
      <xdr:blipFill>
        <a:blip r:embed="rId2"/>
        <a:stretch>
          <a:fillRect/>
        </a:stretch>
      </xdr:blipFill>
      <xdr:spPr>
        <a:xfrm>
          <a:off x="2857500" y="12201525"/>
          <a:ext cx="47625" cy="9525"/>
        </a:xfrm>
        <a:prstGeom prst="rect">
          <a:avLst/>
        </a:prstGeom>
        <a:noFill/>
        <a:ln w="9525" cmpd="sng">
          <a:noFill/>
        </a:ln>
      </xdr:spPr>
    </xdr:pic>
    <xdr:clientData/>
  </xdr:twoCellAnchor>
  <xdr:twoCellAnchor editAs="oneCell">
    <xdr:from>
      <xdr:col>4</xdr:col>
      <xdr:colOff>0</xdr:colOff>
      <xdr:row>64</xdr:row>
      <xdr:rowOff>0</xdr:rowOff>
    </xdr:from>
    <xdr:to>
      <xdr:col>6</xdr:col>
      <xdr:colOff>476250</xdr:colOff>
      <xdr:row>64</xdr:row>
      <xdr:rowOff>9525</xdr:rowOff>
    </xdr:to>
    <xdr:pic>
      <xdr:nvPicPr>
        <xdr:cNvPr id="13" name="Picture 18" descr="http://news.bbcimg.co.uk/nol/shared/img/v3/inline_dashed_line.gif"/>
        <xdr:cNvPicPr preferRelativeResize="1">
          <a:picLocks noChangeAspect="1"/>
        </xdr:cNvPicPr>
      </xdr:nvPicPr>
      <xdr:blipFill>
        <a:blip r:embed="rId3"/>
        <a:stretch>
          <a:fillRect/>
        </a:stretch>
      </xdr:blipFill>
      <xdr:spPr>
        <a:xfrm>
          <a:off x="3695700" y="12201525"/>
          <a:ext cx="2152650"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15</xdr:row>
      <xdr:rowOff>95250</xdr:rowOff>
    </xdr:from>
    <xdr:to>
      <xdr:col>4</xdr:col>
      <xdr:colOff>314325</xdr:colOff>
      <xdr:row>29</xdr:row>
      <xdr:rowOff>171450</xdr:rowOff>
    </xdr:to>
    <xdr:graphicFrame>
      <xdr:nvGraphicFramePr>
        <xdr:cNvPr id="1" name="Chart 2"/>
        <xdr:cNvGraphicFramePr/>
      </xdr:nvGraphicFramePr>
      <xdr:xfrm>
        <a:off x="342900" y="3057525"/>
        <a:ext cx="6391275"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12</xdr:row>
      <xdr:rowOff>9525</xdr:rowOff>
    </xdr:from>
    <xdr:to>
      <xdr:col>7</xdr:col>
      <xdr:colOff>600075</xdr:colOff>
      <xdr:row>26</xdr:row>
      <xdr:rowOff>104775</xdr:rowOff>
    </xdr:to>
    <xdr:graphicFrame>
      <xdr:nvGraphicFramePr>
        <xdr:cNvPr id="1" name="Chart 2"/>
        <xdr:cNvGraphicFramePr/>
      </xdr:nvGraphicFramePr>
      <xdr:xfrm>
        <a:off x="209550" y="2562225"/>
        <a:ext cx="5915025" cy="2771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9525</xdr:rowOff>
    </xdr:from>
    <xdr:to>
      <xdr:col>5</xdr:col>
      <xdr:colOff>76200</xdr:colOff>
      <xdr:row>24</xdr:row>
      <xdr:rowOff>9525</xdr:rowOff>
    </xdr:to>
    <xdr:graphicFrame>
      <xdr:nvGraphicFramePr>
        <xdr:cNvPr id="1" name="Chart 1"/>
        <xdr:cNvGraphicFramePr/>
      </xdr:nvGraphicFramePr>
      <xdr:xfrm>
        <a:off x="104775" y="1838325"/>
        <a:ext cx="5972175" cy="2667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me%20resources\Data\GHA%20calcs%20and%20analyses\ODA%20to%20WFP%20adjusted%201990-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rogramme%20resources\Data\GHA%20calcs%20and%20analyses\December%202009\DAC2a%20ODA%20Disbursements-WFP-0912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janek\Application%20Data\Microsoft\Excel\gha-recipient-timeline-profiles%20(version%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jects\GHA\Information%20and%20outreach\Products\Country%20profiles\Data\gha-profile-channels-delive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rogramme%20resources\Data\GHA%20calcs%20and%20analyses\gha-HA-ALL%20donors%20by%20country%201995-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pconstant08-adj"/>
      <sheetName val="wfpcurrent-adj"/>
      <sheetName val="wfpconstant08"/>
      <sheetName val="wfpcurrent"/>
      <sheetName val="WFP HA cal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FP HA adjusted current"/>
      <sheetName val="WFP HA adjusted constant"/>
      <sheetName val="WFP HA calc"/>
      <sheetName val="WFP ODA constant"/>
      <sheetName val="WFP ODA curren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A-K"/>
      <sheetName val="L-R"/>
      <sheetName val="S-Z"/>
      <sheetName val="Total HA"/>
      <sheetName val="Other ODA"/>
      <sheetName val="Total ODA ex debt contstant"/>
    </sheetNames>
    <sheetDataSet>
      <sheetData sheetId="1">
        <row r="3">
          <cell r="C3" t="str">
            <v>1995</v>
          </cell>
          <cell r="D3" t="str">
            <v>1996</v>
          </cell>
          <cell r="E3" t="str">
            <v>1997</v>
          </cell>
          <cell r="F3" t="str">
            <v>1998</v>
          </cell>
          <cell r="G3" t="str">
            <v>1999</v>
          </cell>
          <cell r="H3" t="str">
            <v>2000</v>
          </cell>
          <cell r="I3" t="str">
            <v>2001</v>
          </cell>
          <cell r="J3" t="str">
            <v>2002</v>
          </cell>
          <cell r="K3" t="str">
            <v>2003</v>
          </cell>
          <cell r="L3" t="str">
            <v>2004</v>
          </cell>
          <cell r="M3" t="str">
            <v>2005</v>
          </cell>
          <cell r="N3">
            <v>2006</v>
          </cell>
          <cell r="O3">
            <v>2007</v>
          </cell>
          <cell r="P3">
            <v>2008</v>
          </cell>
        </row>
        <row r="27">
          <cell r="A27" t="str">
            <v>Total humanitarian aid</v>
          </cell>
          <cell r="C27">
            <v>72.39917763162248</v>
          </cell>
          <cell r="D27">
            <v>23.65629641275942</v>
          </cell>
          <cell r="E27">
            <v>64.3813932148316</v>
          </cell>
          <cell r="F27">
            <v>74.21777418869276</v>
          </cell>
          <cell r="G27">
            <v>58.613283848397586</v>
          </cell>
          <cell r="H27">
            <v>33.428795803760494</v>
          </cell>
          <cell r="I27">
            <v>56.5647235254204</v>
          </cell>
          <cell r="J27">
            <v>64.42057282885905</v>
          </cell>
          <cell r="K27">
            <v>27.109785983634914</v>
          </cell>
          <cell r="L27">
            <v>101.74727919505746</v>
          </cell>
          <cell r="M27">
            <v>34.72342043358748</v>
          </cell>
          <cell r="N27">
            <v>12.955856047103117</v>
          </cell>
          <cell r="O27">
            <v>120.17541703241012</v>
          </cell>
          <cell r="P27">
            <v>141.64618900400322</v>
          </cell>
        </row>
        <row r="28">
          <cell r="A28" t="str">
            <v>Other ODA</v>
          </cell>
          <cell r="C28">
            <v>1548.0108223683776</v>
          </cell>
          <cell r="D28">
            <v>1602.2837035872406</v>
          </cell>
          <cell r="E28">
            <v>1252.1186067851684</v>
          </cell>
          <cell r="F28">
            <v>1419.0522258113072</v>
          </cell>
          <cell r="G28">
            <v>1517.1767161516025</v>
          </cell>
          <cell r="H28">
            <v>1514.4512041962396</v>
          </cell>
          <cell r="I28">
            <v>1401.4152764745795</v>
          </cell>
          <cell r="J28">
            <v>1093.3894271711408</v>
          </cell>
          <cell r="K28">
            <v>1683.990214016365</v>
          </cell>
          <cell r="L28">
            <v>1553.6327208049427</v>
          </cell>
          <cell r="M28">
            <v>1495.1265795664124</v>
          </cell>
          <cell r="N28">
            <v>1350.3541439528967</v>
          </cell>
          <cell r="O28">
            <v>1439.9145829675897</v>
          </cell>
          <cell r="P28">
            <v>1913.5838109959968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nada"/>
      <sheetName val="Denmark"/>
      <sheetName val="EC"/>
      <sheetName val="Germany"/>
      <sheetName val="Netherlands"/>
      <sheetName val="Spain"/>
      <sheetName val="Sweden"/>
      <sheetName val="Switzerland"/>
      <sheetName val="UK"/>
      <sheetName val="US"/>
      <sheetName val="Brazil"/>
      <sheetName val="China"/>
      <sheetName val="India"/>
      <sheetName val="Korea"/>
      <sheetName val="Kuwait"/>
      <sheetName val="Russia"/>
      <sheetName val="Saudi Arabia"/>
      <sheetName val="South Africa"/>
      <sheetName val="Turkey"/>
      <sheetName val="UAE"/>
      <sheetName val="Poland"/>
      <sheetName val="Afghanistan"/>
      <sheetName val="Bangladesh"/>
      <sheetName val="CAR"/>
      <sheetName val="Chad"/>
      <sheetName val="Colombia"/>
      <sheetName val="DRC"/>
      <sheetName val="Ethiopia"/>
      <sheetName val="Haiti"/>
      <sheetName val="Indonesia"/>
      <sheetName val="Iraq"/>
      <sheetName val="Liberia"/>
      <sheetName val="Niger"/>
      <sheetName val="Pakistan"/>
      <sheetName val="Palestine (OPT)"/>
      <sheetName val="Somalia"/>
      <sheetName val="Sudan"/>
      <sheetName val="Uganda"/>
      <sheetName val="Yemen"/>
      <sheetName val="Zimbabwe"/>
    </sheetNames>
    <sheetDataSet>
      <sheetData sheetId="22">
        <row r="20">
          <cell r="D20">
            <v>7.46371298</v>
          </cell>
          <cell r="E20">
            <v>15.46129152</v>
          </cell>
          <cell r="F20">
            <v>33.88167056</v>
          </cell>
          <cell r="G20">
            <v>58.55558923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ha-all-current"/>
      <sheetName val="gha-all-constant08"/>
      <sheetName val="METHOD NOTE"/>
      <sheetName val="ALL BILAT current"/>
      <sheetName val="ALL BILAT constant08"/>
      <sheetName val="UNHCR ha current"/>
      <sheetName val="UNHCR ha constant08"/>
      <sheetName val="UNRWA ha curent"/>
      <sheetName val="UNRWA ha constant08"/>
      <sheetName val="WFP ha constant08"/>
      <sheetName val="WFP ha current"/>
      <sheetName val="unhcr08"/>
      <sheetName val="unhcr current"/>
      <sheetName val="unrwa current"/>
      <sheetName val="unrwa08"/>
      <sheetName val="wfp08-adj"/>
      <sheetName val="wfpcurr-adj"/>
      <sheetName val="wfp08"/>
      <sheetName val="wfp current"/>
      <sheetName val="WFP HA calc"/>
      <sheetName val="CERF"/>
    </sheetNames>
    <sheetDataSet>
      <sheetData sheetId="11">
        <row r="22">
          <cell r="M22">
            <v>0.09</v>
          </cell>
          <cell r="N22">
            <v>0.31</v>
          </cell>
          <cell r="O22">
            <v>0.52</v>
          </cell>
          <cell r="P22">
            <v>0.21</v>
          </cell>
        </row>
      </sheetData>
      <sheetData sheetId="15">
        <row r="22">
          <cell r="M22">
            <v>18.27342043358748</v>
          </cell>
          <cell r="N22">
            <v>4.715856047103118</v>
          </cell>
          <cell r="O22">
            <v>10.028321032410117</v>
          </cell>
          <cell r="P22">
            <v>8.116189004003227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ts4.oecd.org/WBOS/index.aspx" TargetMode="External" /><Relationship Id="rId2"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hyperlink" Target="http://stats.oecd.org/OECDStat_Metadata/ShowMetadata.ashx?Dataset=TABLE2A&amp;Coords=%5bTIME%5d.%5b2005%5d&amp;ShowOnWeb=true&amp;Lang=en"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2:M64"/>
  <sheetViews>
    <sheetView tabSelected="1" zoomScalePageLayoutView="0" workbookViewId="0" topLeftCell="A1">
      <selection activeCell="E70" sqref="E70"/>
    </sheetView>
  </sheetViews>
  <sheetFormatPr defaultColWidth="9.140625" defaultRowHeight="15"/>
  <cols>
    <col min="2" max="2" width="31.8515625" style="0" customWidth="1"/>
    <col min="3" max="3" width="19.00390625" style="0" bestFit="1" customWidth="1"/>
    <col min="4" max="4" width="15.00390625" style="0" customWidth="1"/>
    <col min="5" max="5" width="28.140625" style="0" bestFit="1" customWidth="1"/>
    <col min="6" max="12" width="15.00390625" style="0" customWidth="1"/>
  </cols>
  <sheetData>
    <row r="2" spans="2:12" ht="15.75" thickBot="1">
      <c r="B2" s="129" t="s">
        <v>218</v>
      </c>
      <c r="C2" s="129"/>
      <c r="D2" s="129"/>
      <c r="E2" s="129"/>
      <c r="F2" s="129"/>
      <c r="G2" s="129"/>
      <c r="H2" s="129"/>
      <c r="I2" s="129"/>
      <c r="J2" s="129"/>
      <c r="K2" s="129"/>
      <c r="L2" s="36"/>
    </row>
    <row r="3" spans="2:12" ht="15.75" thickBot="1">
      <c r="B3" s="62" t="s">
        <v>167</v>
      </c>
      <c r="C3" s="63">
        <v>1999</v>
      </c>
      <c r="D3" s="63">
        <v>2000</v>
      </c>
      <c r="E3" s="63">
        <v>2001</v>
      </c>
      <c r="F3" s="63">
        <v>2002</v>
      </c>
      <c r="G3" s="63">
        <v>2003</v>
      </c>
      <c r="H3" s="63">
        <v>2004</v>
      </c>
      <c r="I3" s="63">
        <v>2005</v>
      </c>
      <c r="J3" s="63">
        <v>2006</v>
      </c>
      <c r="K3" s="63">
        <v>2007</v>
      </c>
      <c r="L3" s="64">
        <v>2008</v>
      </c>
    </row>
    <row r="4" spans="2:12" ht="18" customHeight="1">
      <c r="B4" s="58">
        <v>1</v>
      </c>
      <c r="C4" s="65" t="s">
        <v>210</v>
      </c>
      <c r="D4" s="65" t="s">
        <v>210</v>
      </c>
      <c r="E4" s="65" t="s">
        <v>213</v>
      </c>
      <c r="F4" s="65" t="s">
        <v>213</v>
      </c>
      <c r="G4" s="65" t="s">
        <v>212</v>
      </c>
      <c r="H4" s="65" t="s">
        <v>211</v>
      </c>
      <c r="I4" s="65" t="s">
        <v>210</v>
      </c>
      <c r="J4" s="65" t="s">
        <v>210</v>
      </c>
      <c r="K4" s="65" t="s">
        <v>209</v>
      </c>
      <c r="L4" s="66" t="s">
        <v>210</v>
      </c>
    </row>
    <row r="5" spans="2:12" ht="15">
      <c r="B5" s="59"/>
      <c r="C5" s="67">
        <v>13.2</v>
      </c>
      <c r="D5" s="67">
        <v>6.3</v>
      </c>
      <c r="E5" s="67">
        <v>21</v>
      </c>
      <c r="F5" s="67">
        <v>22.2</v>
      </c>
      <c r="G5" s="67">
        <v>5.3</v>
      </c>
      <c r="H5" s="67">
        <v>49.7</v>
      </c>
      <c r="I5" s="67">
        <v>8.3</v>
      </c>
      <c r="J5" s="67">
        <v>5.8</v>
      </c>
      <c r="K5" s="67">
        <v>158.7</v>
      </c>
      <c r="L5" s="68">
        <v>49.8</v>
      </c>
    </row>
    <row r="6" spans="2:12" ht="15">
      <c r="B6" s="59">
        <v>2</v>
      </c>
      <c r="C6" s="67" t="s">
        <v>211</v>
      </c>
      <c r="D6" s="67" t="s">
        <v>214</v>
      </c>
      <c r="E6" s="67" t="s">
        <v>211</v>
      </c>
      <c r="F6" s="67" t="s">
        <v>210</v>
      </c>
      <c r="G6" s="67" t="s">
        <v>215</v>
      </c>
      <c r="H6" s="67" t="s">
        <v>216</v>
      </c>
      <c r="I6" s="67" t="s">
        <v>213</v>
      </c>
      <c r="J6" s="67" t="s">
        <v>217</v>
      </c>
      <c r="K6" s="67" t="s">
        <v>211</v>
      </c>
      <c r="L6" s="68" t="s">
        <v>213</v>
      </c>
    </row>
    <row r="7" spans="2:12" ht="15">
      <c r="B7" s="59"/>
      <c r="C7" s="67">
        <v>11.2</v>
      </c>
      <c r="D7" s="67">
        <v>6.2</v>
      </c>
      <c r="E7" s="67">
        <v>11.1</v>
      </c>
      <c r="F7" s="67">
        <v>6.8</v>
      </c>
      <c r="G7" s="67">
        <v>2.7</v>
      </c>
      <c r="H7" s="67">
        <v>12.7</v>
      </c>
      <c r="I7" s="67">
        <v>5.1</v>
      </c>
      <c r="J7" s="67">
        <v>1.6</v>
      </c>
      <c r="K7" s="67">
        <v>24.3</v>
      </c>
      <c r="L7" s="68">
        <v>37.8</v>
      </c>
    </row>
    <row r="8" spans="2:12" ht="15">
      <c r="B8" s="60">
        <v>3</v>
      </c>
      <c r="C8" s="67" t="s">
        <v>214</v>
      </c>
      <c r="D8" s="67" t="s">
        <v>213</v>
      </c>
      <c r="E8" s="67" t="s">
        <v>210</v>
      </c>
      <c r="F8" s="67" t="s">
        <v>212</v>
      </c>
      <c r="G8" s="67" t="s">
        <v>213</v>
      </c>
      <c r="H8" s="67" t="s">
        <v>210</v>
      </c>
      <c r="I8" s="67" t="s">
        <v>212</v>
      </c>
      <c r="J8" s="67" t="s">
        <v>214</v>
      </c>
      <c r="K8" s="67" t="s">
        <v>210</v>
      </c>
      <c r="L8" s="68" t="s">
        <v>211</v>
      </c>
    </row>
    <row r="9" spans="2:12" ht="15.75" thickBot="1">
      <c r="B9" s="61"/>
      <c r="C9" s="69">
        <v>7.2</v>
      </c>
      <c r="D9" s="69">
        <v>6.2</v>
      </c>
      <c r="E9" s="69">
        <v>7.9</v>
      </c>
      <c r="F9" s="69">
        <v>6.6</v>
      </c>
      <c r="G9" s="69">
        <v>2.4</v>
      </c>
      <c r="H9" s="69">
        <v>10.1</v>
      </c>
      <c r="I9" s="69">
        <v>4.6</v>
      </c>
      <c r="J9" s="69">
        <v>1.5</v>
      </c>
      <c r="K9" s="69">
        <v>16.2</v>
      </c>
      <c r="L9" s="70">
        <v>20.8</v>
      </c>
    </row>
    <row r="10" spans="2:12" ht="15">
      <c r="B10" s="130" t="s">
        <v>219</v>
      </c>
      <c r="C10" s="130"/>
      <c r="D10" s="130"/>
      <c r="E10" s="130"/>
      <c r="F10" s="130"/>
      <c r="G10" s="130"/>
      <c r="H10" s="130"/>
      <c r="I10" s="130"/>
      <c r="J10" s="130"/>
      <c r="K10" s="50"/>
      <c r="L10" s="50"/>
    </row>
    <row r="13" spans="2:13" ht="15.75" thickBot="1">
      <c r="B13" s="75" t="s">
        <v>222</v>
      </c>
      <c r="C13" s="75"/>
      <c r="D13" s="75"/>
      <c r="E13" s="75"/>
      <c r="F13" s="76"/>
      <c r="G13" s="76"/>
      <c r="H13" s="76"/>
      <c r="I13" s="76"/>
      <c r="J13" s="76"/>
      <c r="K13" s="76"/>
      <c r="L13" s="76"/>
      <c r="M13" s="76"/>
    </row>
    <row r="14" spans="2:13" ht="45.75" thickBot="1">
      <c r="B14" s="73"/>
      <c r="C14" s="74"/>
      <c r="D14" s="71" t="s">
        <v>220</v>
      </c>
      <c r="E14" s="71" t="s">
        <v>169</v>
      </c>
      <c r="F14" s="71" t="s">
        <v>170</v>
      </c>
      <c r="G14" s="71" t="s">
        <v>171</v>
      </c>
      <c r="H14" s="72" t="s">
        <v>172</v>
      </c>
      <c r="I14" s="39"/>
      <c r="J14" s="41"/>
      <c r="K14" s="41"/>
      <c r="L14" s="41"/>
      <c r="M14" s="41"/>
    </row>
    <row r="15" spans="2:8" ht="15">
      <c r="B15" s="111" t="s">
        <v>1</v>
      </c>
      <c r="C15" s="112"/>
      <c r="D15" s="113">
        <v>49.8</v>
      </c>
      <c r="E15" s="113"/>
      <c r="F15" s="114"/>
      <c r="G15" s="115"/>
      <c r="H15" s="116">
        <v>49.8</v>
      </c>
    </row>
    <row r="16" spans="2:8" ht="15">
      <c r="B16" s="117" t="s">
        <v>2</v>
      </c>
      <c r="C16" s="118"/>
      <c r="D16" s="119">
        <v>37.8</v>
      </c>
      <c r="E16" s="119"/>
      <c r="F16" s="119"/>
      <c r="G16" s="119"/>
      <c r="H16" s="120">
        <v>37.8</v>
      </c>
    </row>
    <row r="17" spans="2:8" ht="15">
      <c r="B17" s="117" t="s">
        <v>3</v>
      </c>
      <c r="C17" s="118"/>
      <c r="D17" s="119">
        <v>12.9</v>
      </c>
      <c r="E17" s="119">
        <v>7.6</v>
      </c>
      <c r="F17" s="119">
        <v>0.1</v>
      </c>
      <c r="G17" s="119">
        <v>0.2</v>
      </c>
      <c r="H17" s="120">
        <v>20.8</v>
      </c>
    </row>
    <row r="18" spans="2:8" ht="15">
      <c r="B18" s="117" t="s">
        <v>4</v>
      </c>
      <c r="C18" s="118"/>
      <c r="D18" s="119">
        <v>2.5</v>
      </c>
      <c r="E18" s="119">
        <v>9.5</v>
      </c>
      <c r="F18" s="119"/>
      <c r="G18" s="119"/>
      <c r="H18" s="120">
        <v>12</v>
      </c>
    </row>
    <row r="19" spans="2:8" ht="15">
      <c r="B19" s="117" t="s">
        <v>5</v>
      </c>
      <c r="C19" s="118"/>
      <c r="D19" s="119">
        <v>1.8</v>
      </c>
      <c r="E19" s="119">
        <v>6.5</v>
      </c>
      <c r="F19" s="119">
        <v>0.8</v>
      </c>
      <c r="G19" s="119"/>
      <c r="H19" s="120">
        <v>9.1</v>
      </c>
    </row>
    <row r="20" spans="2:8" ht="15">
      <c r="B20" s="117" t="s">
        <v>6</v>
      </c>
      <c r="C20" s="118"/>
      <c r="D20" s="119">
        <v>3.7</v>
      </c>
      <c r="E20" s="119">
        <v>4.3</v>
      </c>
      <c r="F20" s="119">
        <v>0.4</v>
      </c>
      <c r="G20" s="119">
        <v>0.1</v>
      </c>
      <c r="H20" s="120">
        <v>8.4</v>
      </c>
    </row>
    <row r="21" spans="2:8" ht="15">
      <c r="B21" s="117" t="s">
        <v>7</v>
      </c>
      <c r="C21" s="118"/>
      <c r="D21" s="119">
        <v>7.9</v>
      </c>
      <c r="E21" s="119"/>
      <c r="F21" s="119"/>
      <c r="G21" s="119"/>
      <c r="H21" s="120">
        <v>7.9</v>
      </c>
    </row>
    <row r="22" spans="2:8" ht="15">
      <c r="B22" s="117" t="s">
        <v>8</v>
      </c>
      <c r="C22" s="118"/>
      <c r="D22" s="119"/>
      <c r="E22" s="119">
        <v>7.7</v>
      </c>
      <c r="F22" s="119">
        <v>0.1</v>
      </c>
      <c r="G22" s="119"/>
      <c r="H22" s="120">
        <v>7.9</v>
      </c>
    </row>
    <row r="23" spans="2:8" ht="15">
      <c r="B23" s="117" t="s">
        <v>9</v>
      </c>
      <c r="C23" s="118"/>
      <c r="D23" s="119">
        <v>1.7</v>
      </c>
      <c r="E23" s="119">
        <v>2.1</v>
      </c>
      <c r="F23" s="119">
        <v>1.5</v>
      </c>
      <c r="G23" s="119">
        <v>0.1</v>
      </c>
      <c r="H23" s="120">
        <v>5.5</v>
      </c>
    </row>
    <row r="24" spans="2:8" ht="15">
      <c r="B24" s="117" t="s">
        <v>10</v>
      </c>
      <c r="C24" s="118"/>
      <c r="D24" s="119">
        <v>4.1</v>
      </c>
      <c r="E24" s="119"/>
      <c r="F24" s="119">
        <v>0.5</v>
      </c>
      <c r="G24" s="119">
        <v>0.1</v>
      </c>
      <c r="H24" s="120">
        <v>4.6</v>
      </c>
    </row>
    <row r="25" spans="2:8" ht="15">
      <c r="B25" s="121" t="s">
        <v>149</v>
      </c>
      <c r="C25" s="118"/>
      <c r="D25" s="119">
        <v>7.6</v>
      </c>
      <c r="E25" s="119">
        <v>12.1</v>
      </c>
      <c r="F25" s="119">
        <v>4.8</v>
      </c>
      <c r="G25" s="119">
        <v>0.4</v>
      </c>
      <c r="H25" s="120">
        <v>24.9</v>
      </c>
    </row>
    <row r="26" spans="2:10" ht="15.75" thickBot="1">
      <c r="B26" s="122" t="s">
        <v>150</v>
      </c>
      <c r="C26" s="123"/>
      <c r="D26" s="124">
        <v>129.55</v>
      </c>
      <c r="E26" s="125"/>
      <c r="F26" s="124">
        <v>8.3</v>
      </c>
      <c r="G26" s="124">
        <v>1</v>
      </c>
      <c r="H26" s="126">
        <v>138.9</v>
      </c>
      <c r="I26" s="80"/>
      <c r="J26" s="110"/>
    </row>
    <row r="27" spans="2:10" ht="15">
      <c r="B27" s="130" t="s">
        <v>221</v>
      </c>
      <c r="C27" s="130"/>
      <c r="D27" s="130"/>
      <c r="E27" s="130"/>
      <c r="F27" s="130"/>
      <c r="G27" s="130"/>
      <c r="H27" s="130"/>
      <c r="I27" s="131"/>
      <c r="J27" s="131"/>
    </row>
    <row r="30" spans="2:4" ht="15.75" thickBot="1">
      <c r="B30" s="89" t="s">
        <v>224</v>
      </c>
      <c r="C30" s="89"/>
      <c r="D30" s="89"/>
    </row>
    <row r="31" spans="2:3" ht="15.75" thickBot="1">
      <c r="B31" s="82">
        <v>2008</v>
      </c>
      <c r="C31" s="83" t="s">
        <v>53</v>
      </c>
    </row>
    <row r="32" spans="2:3" ht="30">
      <c r="B32" s="84" t="s">
        <v>66</v>
      </c>
      <c r="C32" s="85">
        <v>46.25265700483089</v>
      </c>
    </row>
    <row r="33" spans="2:3" ht="15">
      <c r="B33" s="84" t="s">
        <v>68</v>
      </c>
      <c r="C33" s="85">
        <v>35.142879539835064</v>
      </c>
    </row>
    <row r="34" spans="2:3" ht="15">
      <c r="B34" s="84" t="s">
        <v>69</v>
      </c>
      <c r="C34" s="85">
        <v>4.64986515391053</v>
      </c>
    </row>
    <row r="35" spans="2:3" ht="15">
      <c r="B35" s="84" t="s">
        <v>71</v>
      </c>
      <c r="C35" s="85">
        <v>2.16356555603634</v>
      </c>
    </row>
    <row r="36" spans="2:3" ht="15">
      <c r="B36" s="84" t="s">
        <v>73</v>
      </c>
      <c r="C36" s="85">
        <v>1.9351717464925</v>
      </c>
    </row>
    <row r="37" spans="2:3" ht="15">
      <c r="B37" s="84" t="s">
        <v>75</v>
      </c>
      <c r="C37" s="85">
        <v>1.34863397865026</v>
      </c>
    </row>
    <row r="38" spans="2:3" ht="15">
      <c r="B38" s="84" t="s">
        <v>76</v>
      </c>
      <c r="C38" s="85">
        <v>1.2643284999725461</v>
      </c>
    </row>
    <row r="39" spans="2:3" ht="15">
      <c r="B39" s="84" t="s">
        <v>77</v>
      </c>
      <c r="C39" s="85">
        <v>1.23670541676972</v>
      </c>
    </row>
    <row r="40" spans="2:3" ht="15">
      <c r="B40" s="84" t="s">
        <v>78</v>
      </c>
      <c r="C40" s="85">
        <v>1.21601623188405</v>
      </c>
    </row>
    <row r="41" spans="2:5" ht="15.75" thickBot="1">
      <c r="B41" s="86" t="s">
        <v>79</v>
      </c>
      <c r="C41" s="87">
        <v>0.7568849170162316</v>
      </c>
      <c r="D41" s="80"/>
      <c r="E41" s="110"/>
    </row>
    <row r="42" spans="2:10" ht="15" customHeight="1">
      <c r="B42" s="130" t="s">
        <v>225</v>
      </c>
      <c r="C42" s="130"/>
      <c r="D42" s="131"/>
      <c r="E42" s="131"/>
      <c r="F42" s="90"/>
      <c r="G42" s="90"/>
      <c r="H42" s="90"/>
      <c r="I42" s="90"/>
      <c r="J42" s="90"/>
    </row>
    <row r="43" spans="6:10" ht="15">
      <c r="F43" s="91"/>
      <c r="G43" s="91"/>
      <c r="H43" s="91"/>
      <c r="I43" s="91"/>
      <c r="J43" s="91"/>
    </row>
    <row r="45" spans="2:8" ht="15.75" thickBot="1">
      <c r="B45" s="97" t="s">
        <v>230</v>
      </c>
      <c r="C45" s="97"/>
      <c r="D45" s="97"/>
      <c r="E45" s="97"/>
      <c r="F45" s="98"/>
      <c r="G45" s="98"/>
      <c r="H45" s="98"/>
    </row>
    <row r="46" spans="2:6" ht="39" thickBot="1">
      <c r="B46" s="92"/>
      <c r="C46" s="93" t="s">
        <v>226</v>
      </c>
      <c r="D46" s="93" t="s">
        <v>227</v>
      </c>
      <c r="E46" s="93" t="s">
        <v>228</v>
      </c>
      <c r="F46" s="94" t="s">
        <v>229</v>
      </c>
    </row>
    <row r="47" spans="2:6" ht="15.75" thickBot="1">
      <c r="B47" s="81" t="s">
        <v>57</v>
      </c>
      <c r="C47" s="79">
        <v>210</v>
      </c>
      <c r="D47" s="79">
        <v>65</v>
      </c>
      <c r="E47" s="95">
        <v>0.30971601446575386</v>
      </c>
      <c r="F47" s="96">
        <v>2.6</v>
      </c>
    </row>
    <row r="48" spans="2:4" ht="15">
      <c r="B48" s="127" t="s">
        <v>231</v>
      </c>
      <c r="C48" s="127"/>
      <c r="D48" s="127"/>
    </row>
    <row r="51" spans="2:5" ht="15.75" thickBot="1">
      <c r="B51" s="128" t="s">
        <v>232</v>
      </c>
      <c r="C51" s="128"/>
      <c r="D51" s="128"/>
      <c r="E51" s="128"/>
    </row>
    <row r="52" spans="2:5" ht="15.75" thickBot="1">
      <c r="B52" s="100" t="s">
        <v>208</v>
      </c>
      <c r="C52" s="101" t="s">
        <v>153</v>
      </c>
      <c r="D52" s="101" t="s">
        <v>152</v>
      </c>
      <c r="E52" s="102" t="s">
        <v>162</v>
      </c>
    </row>
    <row r="53" spans="2:5" ht="45">
      <c r="B53" s="103" t="s">
        <v>151</v>
      </c>
      <c r="C53" s="104">
        <v>46</v>
      </c>
      <c r="D53" s="105">
        <v>1429</v>
      </c>
      <c r="E53" s="106">
        <f>C53/D53</f>
        <v>0.03219034289713086</v>
      </c>
    </row>
    <row r="54" spans="2:5" ht="45">
      <c r="B54" s="103" t="s">
        <v>154</v>
      </c>
      <c r="C54" s="104">
        <v>29</v>
      </c>
      <c r="D54" s="105">
        <v>240</v>
      </c>
      <c r="E54" s="106">
        <f aca="true" t="shared" si="0" ref="E54:E63">C54/D54</f>
        <v>0.12083333333333333</v>
      </c>
    </row>
    <row r="55" spans="2:5" ht="30">
      <c r="B55" s="103" t="s">
        <v>155</v>
      </c>
      <c r="C55" s="104">
        <v>320</v>
      </c>
      <c r="D55" s="105">
        <v>11823</v>
      </c>
      <c r="E55" s="106">
        <f t="shared" si="0"/>
        <v>0.02706588852237165</v>
      </c>
    </row>
    <row r="56" spans="2:5" ht="60">
      <c r="B56" s="103" t="s">
        <v>163</v>
      </c>
      <c r="C56" s="104">
        <v>2949</v>
      </c>
      <c r="D56" s="105">
        <v>19037</v>
      </c>
      <c r="E56" s="106">
        <f t="shared" si="0"/>
        <v>0.1549088616903924</v>
      </c>
    </row>
    <row r="57" spans="2:5" ht="30">
      <c r="B57" s="103" t="s">
        <v>156</v>
      </c>
      <c r="C57" s="104">
        <v>1064</v>
      </c>
      <c r="D57" s="105">
        <v>21568</v>
      </c>
      <c r="E57" s="106">
        <f t="shared" si="0"/>
        <v>0.049332344213649855</v>
      </c>
    </row>
    <row r="58" spans="2:5" ht="30">
      <c r="B58" s="103" t="s">
        <v>157</v>
      </c>
      <c r="C58" s="104">
        <v>325</v>
      </c>
      <c r="D58" s="105">
        <v>11989</v>
      </c>
      <c r="E58" s="106">
        <f t="shared" si="0"/>
        <v>0.027108182500625574</v>
      </c>
    </row>
    <row r="59" spans="2:5" ht="30">
      <c r="B59" s="103" t="s">
        <v>158</v>
      </c>
      <c r="C59" s="104">
        <v>1466</v>
      </c>
      <c r="D59" s="105">
        <v>9387</v>
      </c>
      <c r="E59" s="106">
        <f t="shared" si="0"/>
        <v>0.15617343134121658</v>
      </c>
    </row>
    <row r="60" spans="2:5" ht="30">
      <c r="B60" s="103" t="s">
        <v>159</v>
      </c>
      <c r="C60" s="104">
        <v>1658</v>
      </c>
      <c r="D60" s="105">
        <v>10601</v>
      </c>
      <c r="E60" s="106">
        <f t="shared" si="0"/>
        <v>0.15640033959060465</v>
      </c>
    </row>
    <row r="61" spans="2:5" ht="30">
      <c r="B61" s="103" t="s">
        <v>160</v>
      </c>
      <c r="C61" s="104">
        <v>161</v>
      </c>
      <c r="D61" s="105">
        <v>1516</v>
      </c>
      <c r="E61" s="106">
        <f t="shared" si="0"/>
        <v>0.10620052770448549</v>
      </c>
    </row>
    <row r="62" spans="2:5" ht="30">
      <c r="B62" s="103" t="s">
        <v>161</v>
      </c>
      <c r="C62" s="104">
        <v>2434</v>
      </c>
      <c r="D62" s="105">
        <v>9105</v>
      </c>
      <c r="E62" s="106">
        <f t="shared" si="0"/>
        <v>0.2673256452498627</v>
      </c>
    </row>
    <row r="63" spans="2:5" ht="15.75" thickBot="1">
      <c r="B63" s="107" t="s">
        <v>150</v>
      </c>
      <c r="C63" s="108">
        <f>SUM(C53:C62)</f>
        <v>10452</v>
      </c>
      <c r="D63" s="108">
        <f>SUM(D53:D62)</f>
        <v>96695</v>
      </c>
      <c r="E63" s="109">
        <f t="shared" si="0"/>
        <v>0.10809245565954806</v>
      </c>
    </row>
    <row r="64" spans="2:3" ht="15">
      <c r="B64" s="99" t="s">
        <v>233</v>
      </c>
      <c r="C64" s="88"/>
    </row>
  </sheetData>
  <sheetProtection/>
  <mergeCells count="6">
    <mergeCell ref="B48:D48"/>
    <mergeCell ref="B51:E51"/>
    <mergeCell ref="B2:K2"/>
    <mergeCell ref="B10:J10"/>
    <mergeCell ref="B27:J27"/>
    <mergeCell ref="B42:E4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2">
      <selection activeCell="H14" sqref="H14"/>
    </sheetView>
  </sheetViews>
  <sheetFormatPr defaultColWidth="9.140625" defaultRowHeight="15"/>
  <cols>
    <col min="1" max="2" width="27.421875" style="0" customWidth="1"/>
    <col min="3" max="3" width="16.8515625" style="0" customWidth="1"/>
  </cols>
  <sheetData>
    <row r="1" ht="15" hidden="1">
      <c r="A1" s="20" t="s">
        <v>120</v>
      </c>
    </row>
    <row r="2" ht="15.75" thickBot="1"/>
    <row r="3" spans="1:8" ht="15" customHeight="1" thickBot="1">
      <c r="A3" s="151"/>
      <c r="B3" s="172" t="s">
        <v>48</v>
      </c>
      <c r="C3" s="172" t="s">
        <v>49</v>
      </c>
      <c r="D3" s="172" t="s">
        <v>50</v>
      </c>
      <c r="E3" s="172" t="s">
        <v>51</v>
      </c>
      <c r="F3" s="172" t="s">
        <v>117</v>
      </c>
      <c r="G3" s="172" t="s">
        <v>118</v>
      </c>
      <c r="H3" s="173" t="s">
        <v>119</v>
      </c>
    </row>
    <row r="4" spans="1:8" ht="15" customHeight="1">
      <c r="A4" s="167" t="s">
        <v>121</v>
      </c>
      <c r="B4" s="166">
        <v>1.15781</v>
      </c>
      <c r="C4" s="166">
        <v>1.7110999999999998</v>
      </c>
      <c r="D4" s="166">
        <v>1.65538</v>
      </c>
      <c r="E4" s="166">
        <v>1.52985</v>
      </c>
      <c r="F4" s="166">
        <v>1.36331</v>
      </c>
      <c r="G4" s="166">
        <v>1.56009</v>
      </c>
      <c r="H4" s="168">
        <v>2.05523</v>
      </c>
    </row>
    <row r="5" spans="1:8" ht="15">
      <c r="A5" s="167" t="s">
        <v>122</v>
      </c>
      <c r="B5" s="166">
        <v>1.0362757874411408</v>
      </c>
      <c r="C5" s="166">
        <v>1.533195651276365</v>
      </c>
      <c r="D5" s="166">
        <v>1.3681283457649427</v>
      </c>
      <c r="E5" s="166">
        <v>1.3399240110664126</v>
      </c>
      <c r="F5" s="166">
        <v>1.2015190113228968</v>
      </c>
      <c r="G5" s="166">
        <v>1.1777718196775897</v>
      </c>
      <c r="H5" s="168">
        <v>1.6655194570159968</v>
      </c>
    </row>
    <row r="6" spans="1:11" ht="15">
      <c r="A6" s="167" t="s">
        <v>54</v>
      </c>
      <c r="B6" s="166">
        <v>0.06442057282885905</v>
      </c>
      <c r="C6" s="166">
        <v>0.027109785983634914</v>
      </c>
      <c r="D6" s="166">
        <v>0.10174727919505745</v>
      </c>
      <c r="E6" s="166">
        <v>0.034723420433587476</v>
      </c>
      <c r="F6" s="166">
        <v>0.012955856047103117</v>
      </c>
      <c r="G6" s="166">
        <v>0.12017541703241012</v>
      </c>
      <c r="H6" s="168">
        <v>0.14164618900400322</v>
      </c>
      <c r="K6" s="158"/>
    </row>
    <row r="7" spans="1:8" ht="15">
      <c r="A7" s="167" t="s">
        <v>123</v>
      </c>
      <c r="B7" s="166">
        <v>0.05702480231999999</v>
      </c>
      <c r="C7" s="166">
        <v>0.15079456274</v>
      </c>
      <c r="D7" s="166">
        <v>0.18437671161</v>
      </c>
      <c r="E7" s="166">
        <v>0.14928774053</v>
      </c>
      <c r="F7" s="166">
        <v>0.14348964949</v>
      </c>
      <c r="G7" s="166">
        <v>0.25237344998</v>
      </c>
      <c r="H7" s="168">
        <v>0.23997143968999998</v>
      </c>
    </row>
    <row r="8" spans="1:8" ht="23.25" thickBot="1">
      <c r="A8" s="169" t="s">
        <v>124</v>
      </c>
      <c r="B8" s="170">
        <v>8.883741E-05</v>
      </c>
      <c r="C8" s="170">
        <v>0</v>
      </c>
      <c r="D8" s="170">
        <v>0.00112766343</v>
      </c>
      <c r="E8" s="170">
        <v>0.0059148279700000006</v>
      </c>
      <c r="F8" s="170">
        <v>0.00534548314</v>
      </c>
      <c r="G8" s="170">
        <v>0.009769313310000001</v>
      </c>
      <c r="H8" s="171">
        <v>0.00809291429</v>
      </c>
    </row>
    <row r="10" spans="1:11" ht="15">
      <c r="A10" s="165" t="s">
        <v>243</v>
      </c>
      <c r="B10" s="165"/>
      <c r="C10" s="165"/>
      <c r="D10" s="165"/>
      <c r="E10" s="165"/>
      <c r="F10" s="165"/>
      <c r="G10" s="165"/>
      <c r="H10" s="165"/>
      <c r="I10" s="165"/>
      <c r="J10" s="165"/>
      <c r="K10" s="165"/>
    </row>
    <row r="11" ht="15" customHeight="1"/>
    <row r="26" spans="1:7" ht="15">
      <c r="A26" s="150" t="s">
        <v>237</v>
      </c>
      <c r="B26" s="150"/>
      <c r="C26" s="150"/>
      <c r="D26" s="150"/>
      <c r="E26" s="150"/>
      <c r="F26" s="150"/>
      <c r="G26" s="150"/>
    </row>
  </sheetData>
  <sheetProtection/>
  <mergeCells count="2">
    <mergeCell ref="A10:K10"/>
    <mergeCell ref="A26:G26"/>
  </mergeCells>
  <hyperlinks>
    <hyperlink ref="A1" r:id="rId1" tooltip="Click once to display linked information. Click and hold to select this cell." display="http://stats4.oecd.org/WBOS/index.aspx"/>
  </hyperlinks>
  <printOptions/>
  <pageMargins left="0.7" right="0.7" top="0.75" bottom="0.75" header="0.3" footer="0.3"/>
  <pageSetup orientation="portrait" paperSize="9"/>
  <drawing r:id="rId2"/>
</worksheet>
</file>

<file path=xl/worksheets/sheet11.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D13"/>
    </sheetView>
  </sheetViews>
  <sheetFormatPr defaultColWidth="9.140625" defaultRowHeight="15"/>
  <cols>
    <col min="1" max="1" width="80.421875" style="0" customWidth="1"/>
    <col min="2" max="2" width="21.00390625" style="0" customWidth="1"/>
    <col min="3" max="3" width="15.421875" style="0" customWidth="1"/>
    <col min="4" max="4" width="27.7109375" style="0" customWidth="1"/>
  </cols>
  <sheetData>
    <row r="1" spans="1:4" ht="15">
      <c r="A1" s="128" t="s">
        <v>176</v>
      </c>
      <c r="B1" s="128"/>
      <c r="C1" s="128"/>
      <c r="D1" s="128"/>
    </row>
    <row r="2" spans="1:4" ht="15">
      <c r="A2" s="31" t="s">
        <v>208</v>
      </c>
      <c r="B2" s="32" t="s">
        <v>153</v>
      </c>
      <c r="C2" s="32" t="s">
        <v>152</v>
      </c>
      <c r="D2" s="32" t="s">
        <v>162</v>
      </c>
    </row>
    <row r="3" spans="1:4" ht="15">
      <c r="A3" s="34" t="s">
        <v>151</v>
      </c>
      <c r="B3">
        <v>46</v>
      </c>
      <c r="C3" s="33">
        <v>1429</v>
      </c>
      <c r="D3" s="30">
        <f>B3/C3</f>
        <v>0.03219034289713086</v>
      </c>
    </row>
    <row r="4" spans="1:4" ht="15">
      <c r="A4" s="34" t="s">
        <v>154</v>
      </c>
      <c r="B4">
        <v>29</v>
      </c>
      <c r="C4" s="33">
        <v>240</v>
      </c>
      <c r="D4" s="30">
        <f aca="true" t="shared" si="0" ref="D4:D13">B4/C4</f>
        <v>0.12083333333333333</v>
      </c>
    </row>
    <row r="5" spans="1:4" ht="15">
      <c r="A5" s="34" t="s">
        <v>155</v>
      </c>
      <c r="B5">
        <v>320</v>
      </c>
      <c r="C5" s="33">
        <v>11823</v>
      </c>
      <c r="D5" s="30">
        <f t="shared" si="0"/>
        <v>0.02706588852237165</v>
      </c>
    </row>
    <row r="6" spans="1:4" ht="30">
      <c r="A6" s="34" t="s">
        <v>163</v>
      </c>
      <c r="B6">
        <v>2949</v>
      </c>
      <c r="C6" s="33">
        <v>19037</v>
      </c>
      <c r="D6" s="30">
        <f t="shared" si="0"/>
        <v>0.1549088616903924</v>
      </c>
    </row>
    <row r="7" spans="1:4" ht="15">
      <c r="A7" s="34" t="s">
        <v>156</v>
      </c>
      <c r="B7">
        <v>1064</v>
      </c>
      <c r="C7" s="33">
        <v>21568</v>
      </c>
      <c r="D7" s="30">
        <f t="shared" si="0"/>
        <v>0.049332344213649855</v>
      </c>
    </row>
    <row r="8" spans="1:4" ht="15">
      <c r="A8" s="34" t="s">
        <v>157</v>
      </c>
      <c r="B8">
        <v>325</v>
      </c>
      <c r="C8" s="33">
        <v>11989</v>
      </c>
      <c r="D8" s="30">
        <f t="shared" si="0"/>
        <v>0.027108182500625574</v>
      </c>
    </row>
    <row r="9" spans="1:4" ht="15">
      <c r="A9" s="34" t="s">
        <v>158</v>
      </c>
      <c r="B9">
        <v>1466</v>
      </c>
      <c r="C9" s="33">
        <v>9387</v>
      </c>
      <c r="D9" s="30">
        <f t="shared" si="0"/>
        <v>0.15617343134121658</v>
      </c>
    </row>
    <row r="10" spans="1:4" ht="15">
      <c r="A10" s="34" t="s">
        <v>159</v>
      </c>
      <c r="B10">
        <v>1658</v>
      </c>
      <c r="C10" s="33">
        <v>10601</v>
      </c>
      <c r="D10" s="30">
        <f t="shared" si="0"/>
        <v>0.15640033959060465</v>
      </c>
    </row>
    <row r="11" spans="1:4" ht="15">
      <c r="A11" s="34" t="s">
        <v>160</v>
      </c>
      <c r="B11">
        <v>161</v>
      </c>
      <c r="C11" s="33">
        <v>1516</v>
      </c>
      <c r="D11" s="30">
        <f t="shared" si="0"/>
        <v>0.10620052770448549</v>
      </c>
    </row>
    <row r="12" spans="1:4" ht="15">
      <c r="A12" s="34" t="s">
        <v>161</v>
      </c>
      <c r="B12">
        <v>2434</v>
      </c>
      <c r="C12" s="33">
        <v>9105</v>
      </c>
      <c r="D12" s="30">
        <f t="shared" si="0"/>
        <v>0.2673256452498627</v>
      </c>
    </row>
    <row r="13" spans="1:4" ht="15">
      <c r="A13" s="56" t="s">
        <v>150</v>
      </c>
      <c r="B13" s="13">
        <f>SUM(B3:B12)</f>
        <v>10452</v>
      </c>
      <c r="C13" s="13">
        <f>SUM(C3:C12)</f>
        <v>96695</v>
      </c>
      <c r="D13" s="57">
        <f t="shared" si="0"/>
        <v>0.10809245565954806</v>
      </c>
    </row>
  </sheetData>
  <sheetProtection/>
  <mergeCells count="1">
    <mergeCell ref="A1:D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4"/>
  <sheetViews>
    <sheetView zoomScalePageLayoutView="0" workbookViewId="0" topLeftCell="A1">
      <selection activeCell="A14" sqref="A14"/>
    </sheetView>
  </sheetViews>
  <sheetFormatPr defaultColWidth="9.140625" defaultRowHeight="15"/>
  <sheetData>
    <row r="1" ht="15">
      <c r="A1" t="s">
        <v>135</v>
      </c>
    </row>
    <row r="2" ht="15">
      <c r="A2" t="s">
        <v>136</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s="43" t="s">
        <v>145</v>
      </c>
    </row>
    <row r="12" ht="15">
      <c r="A12" s="44" t="s">
        <v>146</v>
      </c>
    </row>
    <row r="13" ht="15">
      <c r="A13" s="43" t="s">
        <v>147</v>
      </c>
    </row>
    <row r="14" ht="15">
      <c r="A14" s="43" t="s">
        <v>148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1"/>
  <sheetViews>
    <sheetView zoomScalePageLayoutView="0" workbookViewId="0" topLeftCell="A1">
      <selection activeCell="A11" sqref="A11"/>
    </sheetView>
  </sheetViews>
  <sheetFormatPr defaultColWidth="9.140625" defaultRowHeight="15"/>
  <cols>
    <col min="1" max="1" width="35.140625" style="0" customWidth="1"/>
    <col min="7" max="13" width="9.28125" style="0" bestFit="1" customWidth="1"/>
    <col min="14" max="14" width="9.57421875" style="0" bestFit="1" customWidth="1"/>
    <col min="15" max="15" width="9.28125" style="0" bestFit="1" customWidth="1"/>
  </cols>
  <sheetData>
    <row r="1" spans="1:17" ht="15.75" thickBot="1">
      <c r="A1" s="142" t="s">
        <v>52</v>
      </c>
      <c r="B1" s="143" t="s">
        <v>41</v>
      </c>
      <c r="C1" s="143" t="s">
        <v>42</v>
      </c>
      <c r="D1" s="143" t="s">
        <v>43</v>
      </c>
      <c r="E1" s="143" t="s">
        <v>44</v>
      </c>
      <c r="F1" s="143" t="s">
        <v>45</v>
      </c>
      <c r="G1" s="143" t="s">
        <v>46</v>
      </c>
      <c r="H1" s="143" t="s">
        <v>47</v>
      </c>
      <c r="I1" s="143" t="s">
        <v>48</v>
      </c>
      <c r="J1" s="143" t="s">
        <v>49</v>
      </c>
      <c r="K1" s="143" t="s">
        <v>50</v>
      </c>
      <c r="L1" s="144" t="s">
        <v>51</v>
      </c>
      <c r="M1" s="143">
        <v>2006</v>
      </c>
      <c r="N1" s="143">
        <v>2007</v>
      </c>
      <c r="O1" s="143">
        <v>2008</v>
      </c>
      <c r="P1" s="143">
        <v>2009</v>
      </c>
      <c r="Q1" s="145">
        <v>2010</v>
      </c>
    </row>
    <row r="2" spans="1:17" ht="15">
      <c r="A2" s="146" t="s">
        <v>54</v>
      </c>
      <c r="B2" s="141">
        <v>72.39917763162248</v>
      </c>
      <c r="C2" s="141">
        <v>23.65629641275942</v>
      </c>
      <c r="D2" s="141">
        <v>64.3813932148316</v>
      </c>
      <c r="E2" s="141">
        <v>74.21777418869276</v>
      </c>
      <c r="F2" s="141">
        <v>58.613283848397586</v>
      </c>
      <c r="G2" s="141">
        <v>33.428795803760494</v>
      </c>
      <c r="H2" s="141">
        <v>56.5647235254204</v>
      </c>
      <c r="I2" s="141">
        <v>64.42057282885905</v>
      </c>
      <c r="J2" s="141">
        <v>27.109785983634914</v>
      </c>
      <c r="K2" s="141">
        <v>101.74727919505746</v>
      </c>
      <c r="L2" s="141">
        <v>34.72342043358748</v>
      </c>
      <c r="M2" s="141">
        <v>12.955856047103117</v>
      </c>
      <c r="N2" s="141">
        <v>120.17541703241012</v>
      </c>
      <c r="O2" s="141">
        <v>141.64618900400322</v>
      </c>
      <c r="P2" s="147">
        <v>28</v>
      </c>
      <c r="Q2" s="148">
        <v>17.4</v>
      </c>
    </row>
    <row r="3" spans="1:17" ht="15">
      <c r="A3" s="140"/>
      <c r="B3" s="140"/>
      <c r="C3" s="140"/>
      <c r="D3" s="140"/>
      <c r="E3" s="140"/>
      <c r="F3" s="140"/>
      <c r="G3" s="140"/>
      <c r="H3" s="140"/>
      <c r="I3" s="140"/>
      <c r="J3" s="140"/>
      <c r="K3" s="140"/>
      <c r="L3" s="140"/>
      <c r="M3" s="140"/>
      <c r="N3" s="140"/>
      <c r="O3" s="140"/>
      <c r="P3" s="140"/>
      <c r="Q3" s="140"/>
    </row>
    <row r="4" spans="4:10" ht="15">
      <c r="D4" s="129" t="s">
        <v>236</v>
      </c>
      <c r="E4" s="129"/>
      <c r="F4" s="129"/>
      <c r="G4" s="129"/>
      <c r="H4" s="129"/>
      <c r="I4" s="129"/>
      <c r="J4" s="129"/>
    </row>
    <row r="21" spans="5:15" ht="15">
      <c r="E21" s="149" t="s">
        <v>235</v>
      </c>
      <c r="F21" s="149"/>
      <c r="G21" s="149"/>
      <c r="H21" s="149"/>
      <c r="I21" s="149"/>
      <c r="J21" s="149"/>
      <c r="K21" s="149"/>
      <c r="L21" s="149"/>
      <c r="M21" s="149"/>
      <c r="N21" s="149"/>
      <c r="O21" s="149"/>
    </row>
  </sheetData>
  <sheetProtection/>
  <mergeCells count="2">
    <mergeCell ref="E21:O21"/>
    <mergeCell ref="D4:J4"/>
  </mergeCells>
  <hyperlinks>
    <hyperlink ref="L1" r:id="rId1" tooltip="Click once to display linked information. Click and hold to select this cell." display="http://stats.oecd.org/OECDStat_Metadata/ShowMetadata.ashx?Dataset=TABLE2A&amp;Coords=[TIME].[2005]&amp;ShowOnWeb=true&amp;Lang=en"/>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dimension ref="A1:G2"/>
  <sheetViews>
    <sheetView zoomScalePageLayoutView="0" workbookViewId="0" topLeftCell="A1">
      <selection activeCell="F6" sqref="F6"/>
    </sheetView>
  </sheetViews>
  <sheetFormatPr defaultColWidth="9.140625" defaultRowHeight="15"/>
  <cols>
    <col min="1" max="1" width="14.140625" style="0" customWidth="1"/>
  </cols>
  <sheetData>
    <row r="1" spans="1:7" ht="75.75" thickBot="1">
      <c r="A1" s="133" t="s">
        <v>234</v>
      </c>
      <c r="B1" s="134" t="s">
        <v>31</v>
      </c>
      <c r="C1" s="134" t="s">
        <v>32</v>
      </c>
      <c r="D1" s="134" t="s">
        <v>164</v>
      </c>
      <c r="E1" s="134" t="s">
        <v>33</v>
      </c>
      <c r="F1" s="134" t="s">
        <v>165</v>
      </c>
      <c r="G1" s="135" t="s">
        <v>34</v>
      </c>
    </row>
    <row r="2" spans="1:7" ht="15.75" customHeight="1">
      <c r="A2" s="136"/>
      <c r="B2" s="137" t="s">
        <v>35</v>
      </c>
      <c r="C2" s="137" t="s">
        <v>36</v>
      </c>
      <c r="D2" s="137" t="s">
        <v>37</v>
      </c>
      <c r="E2" s="138" t="s">
        <v>38</v>
      </c>
      <c r="F2" s="138" t="s">
        <v>39</v>
      </c>
      <c r="G2" s="139" t="s">
        <v>40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4"/>
  <sheetViews>
    <sheetView zoomScalePageLayoutView="0" workbookViewId="0" topLeftCell="A1">
      <selection activeCell="G19" sqref="G19"/>
    </sheetView>
  </sheetViews>
  <sheetFormatPr defaultColWidth="9.140625" defaultRowHeight="15"/>
  <sheetData>
    <row r="1" spans="1:15" s="3" customFormat="1" ht="15">
      <c r="A1" s="129" t="s">
        <v>177</v>
      </c>
      <c r="B1" s="129"/>
      <c r="C1" s="129"/>
      <c r="D1" s="129"/>
      <c r="E1" s="129"/>
      <c r="F1" s="129"/>
      <c r="G1" s="129"/>
      <c r="H1" s="129"/>
      <c r="I1" s="129"/>
      <c r="J1" s="129"/>
      <c r="K1" s="129"/>
      <c r="L1" s="129"/>
      <c r="M1" s="36"/>
      <c r="N1" s="36"/>
      <c r="O1" s="36"/>
    </row>
    <row r="2" spans="2:13" s="39" customFormat="1" ht="60">
      <c r="B2" s="35"/>
      <c r="C2" s="40" t="s">
        <v>168</v>
      </c>
      <c r="D2" s="40" t="s">
        <v>169</v>
      </c>
      <c r="E2" s="40" t="s">
        <v>170</v>
      </c>
      <c r="F2" s="40" t="s">
        <v>171</v>
      </c>
      <c r="G2" s="40" t="s">
        <v>172</v>
      </c>
      <c r="I2" s="41"/>
      <c r="J2" s="41"/>
      <c r="K2" s="41"/>
      <c r="L2" s="41"/>
      <c r="M2" s="41"/>
    </row>
    <row r="3" spans="1:7" ht="15">
      <c r="A3" s="23" t="s">
        <v>1</v>
      </c>
      <c r="B3" s="22"/>
      <c r="C3" s="24">
        <v>49.8</v>
      </c>
      <c r="D3" s="24"/>
      <c r="E3" s="25">
        <v>0</v>
      </c>
      <c r="F3" s="22"/>
      <c r="G3" s="24">
        <v>49.8</v>
      </c>
    </row>
    <row r="4" spans="1:7" ht="15">
      <c r="A4" s="23" t="s">
        <v>2</v>
      </c>
      <c r="B4" s="22"/>
      <c r="C4" s="25">
        <v>37.8</v>
      </c>
      <c r="D4" s="26">
        <v>0</v>
      </c>
      <c r="E4" s="25">
        <v>0</v>
      </c>
      <c r="F4" s="25">
        <v>0</v>
      </c>
      <c r="G4" s="25">
        <v>37.8</v>
      </c>
    </row>
    <row r="5" spans="1:7" ht="15">
      <c r="A5" s="23" t="s">
        <v>3</v>
      </c>
      <c r="B5" s="22"/>
      <c r="C5" s="25">
        <v>12.9</v>
      </c>
      <c r="D5" s="26">
        <v>7.6</v>
      </c>
      <c r="E5" s="25">
        <v>0.1</v>
      </c>
      <c r="F5" s="25">
        <v>0.2</v>
      </c>
      <c r="G5" s="25">
        <v>20.8</v>
      </c>
    </row>
    <row r="6" spans="1:7" ht="15">
      <c r="A6" s="23" t="s">
        <v>4</v>
      </c>
      <c r="B6" s="22"/>
      <c r="C6" s="25">
        <v>2.5</v>
      </c>
      <c r="D6" s="26">
        <v>9.5</v>
      </c>
      <c r="E6" s="25">
        <v>0</v>
      </c>
      <c r="F6" s="25">
        <v>0</v>
      </c>
      <c r="G6" s="25">
        <v>12</v>
      </c>
    </row>
    <row r="7" spans="1:7" ht="15">
      <c r="A7" s="23" t="s">
        <v>5</v>
      </c>
      <c r="B7" s="22"/>
      <c r="C7" s="25">
        <v>1.8</v>
      </c>
      <c r="D7" s="26">
        <v>6.5</v>
      </c>
      <c r="E7" s="25">
        <v>0.8</v>
      </c>
      <c r="F7" s="25">
        <v>0</v>
      </c>
      <c r="G7" s="25">
        <v>9.1</v>
      </c>
    </row>
    <row r="8" spans="1:7" ht="15">
      <c r="A8" s="23" t="s">
        <v>6</v>
      </c>
      <c r="B8" s="22"/>
      <c r="C8" s="25">
        <v>3.7</v>
      </c>
      <c r="D8" s="26">
        <v>4.3</v>
      </c>
      <c r="E8" s="25">
        <v>0.4</v>
      </c>
      <c r="F8" s="25">
        <v>0.1</v>
      </c>
      <c r="G8" s="25">
        <v>8.4</v>
      </c>
    </row>
    <row r="9" spans="1:7" ht="15">
      <c r="A9" s="23" t="s">
        <v>7</v>
      </c>
      <c r="B9" s="22"/>
      <c r="C9" s="25">
        <v>7.9</v>
      </c>
      <c r="D9" s="26">
        <v>0</v>
      </c>
      <c r="E9" s="25">
        <v>0</v>
      </c>
      <c r="F9" s="25">
        <v>0</v>
      </c>
      <c r="G9" s="25">
        <v>7.9</v>
      </c>
    </row>
    <row r="10" spans="1:7" ht="15">
      <c r="A10" s="23" t="s">
        <v>8</v>
      </c>
      <c r="B10" s="22"/>
      <c r="C10" s="25">
        <v>0</v>
      </c>
      <c r="D10" s="26">
        <v>7.7</v>
      </c>
      <c r="E10" s="25">
        <v>0.1</v>
      </c>
      <c r="F10" s="25">
        <v>0</v>
      </c>
      <c r="G10" s="25">
        <v>7.9</v>
      </c>
    </row>
    <row r="11" spans="1:7" ht="30">
      <c r="A11" s="23" t="s">
        <v>9</v>
      </c>
      <c r="B11" s="22"/>
      <c r="C11" s="25">
        <v>1.7</v>
      </c>
      <c r="D11" s="26">
        <v>2.1</v>
      </c>
      <c r="E11" s="25">
        <v>1.5</v>
      </c>
      <c r="F11" s="25">
        <v>0.1</v>
      </c>
      <c r="G11" s="25">
        <v>5.5</v>
      </c>
    </row>
    <row r="12" spans="1:7" ht="15">
      <c r="A12" s="23" t="s">
        <v>10</v>
      </c>
      <c r="B12" s="22"/>
      <c r="C12" s="25">
        <v>4.1</v>
      </c>
      <c r="D12" s="26">
        <v>0</v>
      </c>
      <c r="E12" s="25">
        <v>0.5</v>
      </c>
      <c r="F12" s="25">
        <v>0.1</v>
      </c>
      <c r="G12" s="25">
        <v>4.6</v>
      </c>
    </row>
    <row r="13" spans="1:7" ht="15">
      <c r="A13" s="27" t="s">
        <v>149</v>
      </c>
      <c r="B13" s="22"/>
      <c r="C13" s="25">
        <v>7.6</v>
      </c>
      <c r="D13" s="26">
        <v>12.1</v>
      </c>
      <c r="E13" s="25">
        <v>4.8</v>
      </c>
      <c r="F13" s="25">
        <v>0.4</v>
      </c>
      <c r="G13" s="25">
        <v>24.9</v>
      </c>
    </row>
    <row r="14" spans="1:7" ht="15">
      <c r="A14" s="13" t="s">
        <v>150</v>
      </c>
      <c r="B14" s="22"/>
      <c r="C14" s="49">
        <v>129.55</v>
      </c>
      <c r="D14" s="22"/>
      <c r="E14" s="28">
        <v>8.3</v>
      </c>
      <c r="F14" s="28">
        <v>1</v>
      </c>
      <c r="G14" s="28">
        <v>138.9</v>
      </c>
    </row>
  </sheetData>
  <sheetProtection/>
  <mergeCells count="1">
    <mergeCell ref="A1:L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39"/>
  <sheetViews>
    <sheetView zoomScalePageLayoutView="0" workbookViewId="0" topLeftCell="A1">
      <selection activeCell="A2" sqref="A2:K6"/>
    </sheetView>
  </sheetViews>
  <sheetFormatPr defaultColWidth="9.140625" defaultRowHeight="15"/>
  <cols>
    <col min="1" max="1" width="15.140625" style="3" customWidth="1"/>
    <col min="2" max="2" width="16.00390625" style="6" customWidth="1"/>
    <col min="4" max="4" width="15.140625" style="3" customWidth="1"/>
    <col min="5" max="5" width="9.140625" style="6" customWidth="1"/>
    <col min="7" max="7" width="15.140625" style="3" customWidth="1"/>
    <col min="8" max="8" width="9.140625" style="6" customWidth="1"/>
    <col min="10" max="10" width="15.140625" style="3" customWidth="1"/>
    <col min="11" max="11" width="9.140625" style="6" customWidth="1"/>
    <col min="13" max="13" width="15.140625" style="3" customWidth="1"/>
    <col min="14" max="14" width="9.140625" style="6" customWidth="1"/>
    <col min="16" max="16" width="15.140625" style="3" customWidth="1"/>
    <col min="17" max="17" width="9.140625" style="6" customWidth="1"/>
    <col min="19" max="19" width="15.140625" style="3" customWidth="1"/>
    <col min="20" max="20" width="9.140625" style="6" customWidth="1"/>
    <col min="22" max="22" width="15.140625" style="3" customWidth="1"/>
    <col min="23" max="23" width="9.140625" style="6" customWidth="1"/>
    <col min="25" max="25" width="15.140625" style="3" customWidth="1"/>
    <col min="26" max="26" width="9.140625" style="6" customWidth="1"/>
    <col min="28" max="28" width="15.140625" style="3" customWidth="1"/>
    <col min="29" max="29" width="9.140625" style="6" customWidth="1"/>
  </cols>
  <sheetData>
    <row r="1" spans="1:29" ht="15">
      <c r="A1" s="4"/>
      <c r="B1" s="5"/>
      <c r="D1" s="4"/>
      <c r="E1" s="5"/>
      <c r="G1" s="4"/>
      <c r="H1" s="5"/>
      <c r="J1" s="4"/>
      <c r="K1" s="5"/>
      <c r="M1" s="4"/>
      <c r="N1" s="5"/>
      <c r="P1" s="4"/>
      <c r="Q1" s="5"/>
      <c r="S1" s="4"/>
      <c r="T1" s="5"/>
      <c r="V1" s="4"/>
      <c r="W1" s="5"/>
      <c r="Y1" s="4"/>
      <c r="Z1" s="5"/>
      <c r="AB1" s="4"/>
      <c r="AC1" s="5"/>
    </row>
    <row r="2" spans="1:15" s="3" customFormat="1" ht="15">
      <c r="A2" s="129" t="s">
        <v>166</v>
      </c>
      <c r="B2" s="129"/>
      <c r="C2" s="129"/>
      <c r="D2" s="129"/>
      <c r="E2" s="129"/>
      <c r="F2" s="129"/>
      <c r="G2" s="129"/>
      <c r="H2" s="129"/>
      <c r="I2" s="129"/>
      <c r="J2" s="129"/>
      <c r="K2" s="36"/>
      <c r="L2" s="36"/>
      <c r="M2" s="36"/>
      <c r="N2" s="36"/>
      <c r="O2" s="36"/>
    </row>
    <row r="3" spans="1:29" ht="24.75">
      <c r="A3" s="37" t="s">
        <v>167</v>
      </c>
      <c r="B3" s="38">
        <v>1999</v>
      </c>
      <c r="C3" s="38">
        <v>2000</v>
      </c>
      <c r="D3" s="38">
        <v>2001</v>
      </c>
      <c r="E3" s="38">
        <v>2002</v>
      </c>
      <c r="F3" s="38">
        <v>2003</v>
      </c>
      <c r="G3" s="38">
        <v>2004</v>
      </c>
      <c r="H3" s="38">
        <v>2005</v>
      </c>
      <c r="I3" s="38">
        <v>2006</v>
      </c>
      <c r="J3" s="38">
        <v>2007</v>
      </c>
      <c r="K3" s="38">
        <v>2008</v>
      </c>
      <c r="M3" s="4"/>
      <c r="N3" s="5"/>
      <c r="P3" s="4"/>
      <c r="Q3" s="5"/>
      <c r="S3" s="4"/>
      <c r="T3" s="5"/>
      <c r="V3" s="4"/>
      <c r="W3" s="5"/>
      <c r="Y3" s="4"/>
      <c r="Z3" s="5"/>
      <c r="AB3" s="4"/>
      <c r="AC3" s="5"/>
    </row>
    <row r="4" spans="1:29" ht="25.5">
      <c r="A4" s="47">
        <v>1</v>
      </c>
      <c r="B4" s="50" t="s">
        <v>178</v>
      </c>
      <c r="C4" s="50" t="s">
        <v>181</v>
      </c>
      <c r="D4" s="50" t="s">
        <v>184</v>
      </c>
      <c r="E4" s="50" t="s">
        <v>187</v>
      </c>
      <c r="F4" s="50" t="s">
        <v>190</v>
      </c>
      <c r="G4" s="50" t="s">
        <v>193</v>
      </c>
      <c r="H4" s="50" t="s">
        <v>196</v>
      </c>
      <c r="I4" s="50" t="s">
        <v>199</v>
      </c>
      <c r="J4" s="50" t="s">
        <v>202</v>
      </c>
      <c r="K4" s="50" t="s">
        <v>205</v>
      </c>
      <c r="M4" s="4"/>
      <c r="N4" s="5"/>
      <c r="P4" s="4"/>
      <c r="Q4" s="5"/>
      <c r="S4" s="4"/>
      <c r="T4" s="5"/>
      <c r="V4" s="4"/>
      <c r="W4" s="5"/>
      <c r="Y4" s="4"/>
      <c r="Z4" s="5"/>
      <c r="AB4" s="4"/>
      <c r="AC4" s="5"/>
    </row>
    <row r="5" spans="1:29" ht="25.5">
      <c r="A5" s="47">
        <v>2</v>
      </c>
      <c r="B5" s="50" t="s">
        <v>179</v>
      </c>
      <c r="C5" s="50" t="s">
        <v>182</v>
      </c>
      <c r="D5" s="50" t="s">
        <v>185</v>
      </c>
      <c r="E5" s="50" t="s">
        <v>188</v>
      </c>
      <c r="F5" s="50" t="s">
        <v>191</v>
      </c>
      <c r="G5" s="50" t="s">
        <v>194</v>
      </c>
      <c r="H5" s="50" t="s">
        <v>197</v>
      </c>
      <c r="I5" s="50" t="s">
        <v>200</v>
      </c>
      <c r="J5" s="50" t="s">
        <v>203</v>
      </c>
      <c r="K5" s="50" t="s">
        <v>206</v>
      </c>
      <c r="M5" s="4"/>
      <c r="N5" s="5"/>
      <c r="P5" s="4"/>
      <c r="Q5" s="5"/>
      <c r="S5" s="4"/>
      <c r="T5" s="5"/>
      <c r="V5" s="4"/>
      <c r="W5" s="5"/>
      <c r="Y5" s="4"/>
      <c r="Z5" s="5"/>
      <c r="AB5" s="4"/>
      <c r="AC5" s="5"/>
    </row>
    <row r="6" spans="1:29" ht="25.5">
      <c r="A6" s="48">
        <v>3</v>
      </c>
      <c r="B6" s="50" t="s">
        <v>180</v>
      </c>
      <c r="C6" s="50" t="s">
        <v>183</v>
      </c>
      <c r="D6" s="50" t="s">
        <v>186</v>
      </c>
      <c r="E6" s="50" t="s">
        <v>189</v>
      </c>
      <c r="F6" s="50" t="s">
        <v>192</v>
      </c>
      <c r="G6" s="50" t="s">
        <v>195</v>
      </c>
      <c r="H6" s="50" t="s">
        <v>198</v>
      </c>
      <c r="I6" s="50" t="s">
        <v>201</v>
      </c>
      <c r="J6" s="50" t="s">
        <v>204</v>
      </c>
      <c r="K6" s="50" t="s">
        <v>207</v>
      </c>
      <c r="M6" s="4"/>
      <c r="N6" s="5"/>
      <c r="P6" s="4"/>
      <c r="Q6" s="5"/>
      <c r="S6" s="4"/>
      <c r="T6" s="5"/>
      <c r="V6" s="4"/>
      <c r="W6" s="5"/>
      <c r="Y6" s="4"/>
      <c r="Z6" s="5"/>
      <c r="AB6" s="4"/>
      <c r="AC6" s="5"/>
    </row>
    <row r="7" spans="2:29" ht="15">
      <c r="B7" s="51"/>
      <c r="C7" s="51"/>
      <c r="D7" s="51"/>
      <c r="E7" s="51"/>
      <c r="F7" s="51"/>
      <c r="G7" s="51"/>
      <c r="H7" s="51"/>
      <c r="I7" s="51"/>
      <c r="J7" s="51"/>
      <c r="K7" s="51"/>
      <c r="M7" s="4"/>
      <c r="N7" s="5"/>
      <c r="P7" s="4"/>
      <c r="Q7" s="5"/>
      <c r="S7" s="4"/>
      <c r="T7" s="5"/>
      <c r="V7" s="4"/>
      <c r="W7" s="5"/>
      <c r="Y7" s="4"/>
      <c r="Z7" s="5"/>
      <c r="AB7" s="4"/>
      <c r="AC7" s="5"/>
    </row>
    <row r="8" spans="1:29" ht="15">
      <c r="A8" s="4"/>
      <c r="B8" s="5"/>
      <c r="D8" s="4"/>
      <c r="E8" s="5"/>
      <c r="G8" s="4"/>
      <c r="H8" s="5"/>
      <c r="J8" s="4"/>
      <c r="K8" s="5"/>
      <c r="M8" s="4"/>
      <c r="N8" s="5"/>
      <c r="P8" s="4"/>
      <c r="Q8" s="5"/>
      <c r="S8" s="4"/>
      <c r="T8" s="5"/>
      <c r="V8" s="4"/>
      <c r="W8" s="5"/>
      <c r="Y8" s="4"/>
      <c r="Z8" s="5"/>
      <c r="AB8" s="4"/>
      <c r="AC8" s="5"/>
    </row>
    <row r="9" spans="1:29" ht="15">
      <c r="A9" s="1" t="s">
        <v>0</v>
      </c>
      <c r="B9" s="2">
        <v>1995</v>
      </c>
      <c r="C9" s="2">
        <v>1996</v>
      </c>
      <c r="D9" s="2">
        <v>1997</v>
      </c>
      <c r="E9" s="2">
        <v>1998</v>
      </c>
      <c r="F9" s="2">
        <v>1999</v>
      </c>
      <c r="G9" s="2">
        <v>2000</v>
      </c>
      <c r="H9" s="2">
        <v>2001</v>
      </c>
      <c r="I9" s="2">
        <v>2002</v>
      </c>
      <c r="J9" s="2">
        <v>2003</v>
      </c>
      <c r="K9" s="2">
        <v>2004</v>
      </c>
      <c r="L9" s="2">
        <v>2005</v>
      </c>
      <c r="M9" s="2">
        <v>2006</v>
      </c>
      <c r="N9" s="2">
        <v>2007</v>
      </c>
      <c r="O9" s="2">
        <v>2008</v>
      </c>
      <c r="P9" s="2">
        <v>2009</v>
      </c>
      <c r="Q9" s="5"/>
      <c r="S9" s="4"/>
      <c r="T9" s="5"/>
      <c r="V9" s="4"/>
      <c r="W9" s="5"/>
      <c r="Y9" s="4"/>
      <c r="Z9" s="5"/>
      <c r="AB9" s="4"/>
      <c r="AC9" s="5"/>
    </row>
    <row r="10" spans="1:29" ht="15">
      <c r="A10" s="4" t="s">
        <v>1</v>
      </c>
      <c r="B10" s="9">
        <v>15.256142829556214</v>
      </c>
      <c r="C10" s="9">
        <v>4.396566554674884</v>
      </c>
      <c r="D10" s="9">
        <v>10.850990327750296</v>
      </c>
      <c r="E10" s="9">
        <v>4.501289046559366</v>
      </c>
      <c r="F10" s="9">
        <v>13.15900498875142</v>
      </c>
      <c r="G10" s="9">
        <v>6.275336101379854</v>
      </c>
      <c r="H10" s="9">
        <v>7.9334551948049885</v>
      </c>
      <c r="I10" s="9">
        <v>6.771989541847147</v>
      </c>
      <c r="J10" s="9">
        <v>2.1752298323881867</v>
      </c>
      <c r="K10" s="9">
        <v>10.054377656470468</v>
      </c>
      <c r="L10" s="9">
        <v>8.294549612302239</v>
      </c>
      <c r="M10" s="9">
        <v>5.789605661888413</v>
      </c>
      <c r="N10" s="9">
        <v>16.15</v>
      </c>
      <c r="O10" s="9">
        <v>49.75</v>
      </c>
      <c r="P10" s="9"/>
      <c r="Q10" s="5"/>
      <c r="S10" s="4"/>
      <c r="T10" s="5"/>
      <c r="V10" s="4"/>
      <c r="W10" s="5"/>
      <c r="Y10" s="4"/>
      <c r="Z10" s="5"/>
      <c r="AB10" s="4"/>
      <c r="AC10" s="5"/>
    </row>
    <row r="11" spans="1:29" ht="15">
      <c r="A11" s="4" t="s">
        <v>2</v>
      </c>
      <c r="B11" s="9">
        <v>12.888453205936992</v>
      </c>
      <c r="C11" s="9">
        <v>3.3687861260534797</v>
      </c>
      <c r="D11" s="9">
        <v>19.61709401630882</v>
      </c>
      <c r="E11" s="9">
        <v>9.189450940712709</v>
      </c>
      <c r="F11" s="9">
        <v>0.7766739233437497</v>
      </c>
      <c r="G11" s="9">
        <v>6.1848198882714875</v>
      </c>
      <c r="H11" s="9">
        <v>20.984484133374504</v>
      </c>
      <c r="I11" s="9">
        <v>22.161581447021877</v>
      </c>
      <c r="J11" s="9">
        <v>2.377966945955579</v>
      </c>
      <c r="K11" s="9">
        <v>7.37</v>
      </c>
      <c r="L11" s="9">
        <v>5.08</v>
      </c>
      <c r="M11" s="9">
        <v>0.06</v>
      </c>
      <c r="N11" s="9">
        <v>1.54</v>
      </c>
      <c r="O11" s="9">
        <v>37.84103270163489</v>
      </c>
      <c r="P11" s="9"/>
      <c r="Q11" s="5"/>
      <c r="S11" s="4"/>
      <c r="T11" s="5"/>
      <c r="V11" s="4"/>
      <c r="W11" s="5"/>
      <c r="Y11" s="4"/>
      <c r="Z11" s="5"/>
      <c r="AB11" s="4"/>
      <c r="AC11" s="5"/>
    </row>
    <row r="12" spans="1:29" ht="15">
      <c r="A12" s="4" t="s">
        <v>3</v>
      </c>
      <c r="B12" s="9">
        <v>7.590025284923231</v>
      </c>
      <c r="C12" s="9">
        <v>2.0856817846598172</v>
      </c>
      <c r="D12" s="9">
        <v>5.325969910386631</v>
      </c>
      <c r="E12" s="9">
        <v>28.946854291868352</v>
      </c>
      <c r="F12" s="9">
        <v>11.241561831444118</v>
      </c>
      <c r="G12" s="9">
        <v>2.424470667638161</v>
      </c>
      <c r="H12" s="9">
        <v>11.13334781473842</v>
      </c>
      <c r="I12" s="9">
        <v>2.0608404879411397</v>
      </c>
      <c r="J12" s="9">
        <v>1.200817710255657</v>
      </c>
      <c r="K12" s="9">
        <v>49.65852829978398</v>
      </c>
      <c r="L12" s="9">
        <v>3.5326314012141387</v>
      </c>
      <c r="M12" s="9">
        <v>0.9239893203328745</v>
      </c>
      <c r="N12" s="9">
        <v>24.33662560211118</v>
      </c>
      <c r="O12" s="9">
        <v>20.754715190261912</v>
      </c>
      <c r="P12" s="9"/>
      <c r="Q12" s="5"/>
      <c r="S12" s="4"/>
      <c r="T12" s="5"/>
      <c r="V12" s="4"/>
      <c r="W12" s="5"/>
      <c r="Y12" s="4"/>
      <c r="Z12" s="5"/>
      <c r="AB12" s="4"/>
      <c r="AC12" s="5"/>
    </row>
    <row r="13" spans="1:29" ht="15">
      <c r="A13" s="4" t="s">
        <v>4</v>
      </c>
      <c r="B13" s="9">
        <v>5.469401416510037</v>
      </c>
      <c r="C13" s="9">
        <v>1.421124088857449</v>
      </c>
      <c r="D13" s="9">
        <v>4.838970036685044</v>
      </c>
      <c r="E13" s="9">
        <v>10.56806949800219</v>
      </c>
      <c r="F13" s="9">
        <v>7.2382049936235076</v>
      </c>
      <c r="G13" s="9">
        <v>6.240905023176801</v>
      </c>
      <c r="H13" s="9">
        <v>2.695947280903855</v>
      </c>
      <c r="I13" s="9">
        <v>3.6804076619674952</v>
      </c>
      <c r="J13" s="9">
        <v>1.8088867410230778</v>
      </c>
      <c r="K13" s="9">
        <v>3.611562402966053</v>
      </c>
      <c r="L13" s="9">
        <v>4.335455972770653</v>
      </c>
      <c r="M13" s="9">
        <v>1.4730708642025108</v>
      </c>
      <c r="N13" s="9">
        <v>7.548533345028865</v>
      </c>
      <c r="O13" s="9">
        <v>11.98397140740625</v>
      </c>
      <c r="P13" s="9"/>
      <c r="Q13" s="5"/>
      <c r="S13" s="4"/>
      <c r="T13" s="5"/>
      <c r="V13" s="4"/>
      <c r="W13" s="5"/>
      <c r="Y13" s="4"/>
      <c r="Z13" s="5"/>
      <c r="AB13" s="4"/>
      <c r="AC13" s="5"/>
    </row>
    <row r="14" spans="1:29" ht="15">
      <c r="A14" s="4" t="s">
        <v>5</v>
      </c>
      <c r="B14" s="9">
        <v>9.092040371605828</v>
      </c>
      <c r="C14" s="9">
        <v>4.290986806840033</v>
      </c>
      <c r="D14" s="9">
        <v>1.9027343276415944</v>
      </c>
      <c r="E14" s="9">
        <v>0.8928526026605816</v>
      </c>
      <c r="F14" s="9">
        <v>3.6161082989209445</v>
      </c>
      <c r="G14" s="9">
        <v>1.523605502163503</v>
      </c>
      <c r="H14" s="9">
        <v>1.8687434948435917</v>
      </c>
      <c r="I14" s="9">
        <v>2.4805638573196043</v>
      </c>
      <c r="J14" s="9">
        <v>1.4258324794246433</v>
      </c>
      <c r="K14" s="9">
        <v>1.7196666914097392</v>
      </c>
      <c r="L14" s="9">
        <v>1.9842155741877727</v>
      </c>
      <c r="M14" s="9">
        <v>0.9232087186273981</v>
      </c>
      <c r="N14" s="9">
        <v>2.381590245830252</v>
      </c>
      <c r="O14" s="9">
        <v>9.071833303807447</v>
      </c>
      <c r="P14" s="9"/>
      <c r="Q14" s="5"/>
      <c r="S14" s="4"/>
      <c r="T14" s="5"/>
      <c r="V14" s="4"/>
      <c r="W14" s="5"/>
      <c r="Y14" s="4"/>
      <c r="Z14" s="5"/>
      <c r="AB14" s="4"/>
      <c r="AC14" s="5"/>
    </row>
    <row r="15" spans="1:29" ht="15">
      <c r="A15" s="4" t="s">
        <v>6</v>
      </c>
      <c r="B15" s="9">
        <v>2.0111482545115247</v>
      </c>
      <c r="C15" s="9">
        <v>0.34043728638587917</v>
      </c>
      <c r="D15" s="9">
        <v>1.177965616224097</v>
      </c>
      <c r="E15" s="9">
        <v>0.4928989711095152</v>
      </c>
      <c r="F15" s="9">
        <v>0.5808682084348626</v>
      </c>
      <c r="G15" s="9">
        <v>0.623779028145742</v>
      </c>
      <c r="H15" s="9">
        <v>0.8576911295090163</v>
      </c>
      <c r="I15" s="9">
        <v>0.8830052967057463</v>
      </c>
      <c r="J15" s="9">
        <v>0.3717521314030586</v>
      </c>
      <c r="K15" s="9">
        <v>0.8734518367084657</v>
      </c>
      <c r="L15" s="9">
        <v>1.039461071244718</v>
      </c>
      <c r="M15" s="9">
        <v>0.767413059630578</v>
      </c>
      <c r="N15" s="9">
        <v>4.291191354166606</v>
      </c>
      <c r="O15" s="9">
        <v>8.418540645863693</v>
      </c>
      <c r="P15" s="9"/>
      <c r="Q15" s="5"/>
      <c r="S15" s="4"/>
      <c r="T15" s="5"/>
      <c r="V15" s="4"/>
      <c r="W15" s="5"/>
      <c r="Y15" s="4"/>
      <c r="Z15" s="5"/>
      <c r="AB15" s="4"/>
      <c r="AC15" s="5"/>
    </row>
    <row r="16" spans="1:29" ht="15">
      <c r="A16" s="4" t="s">
        <v>7</v>
      </c>
      <c r="B16" s="9">
        <v>2.016535512553783</v>
      </c>
      <c r="C16" s="9">
        <v>1.3413578883095187</v>
      </c>
      <c r="D16" s="9">
        <v>4.6452189212661175</v>
      </c>
      <c r="E16" s="9">
        <v>3.0581860254598867</v>
      </c>
      <c r="F16" s="9">
        <v>2.635754397302483</v>
      </c>
      <c r="G16" s="9">
        <v>0.25165762342463877</v>
      </c>
      <c r="H16" s="9">
        <v>0.6848543508653702</v>
      </c>
      <c r="I16" s="9">
        <v>1.9336423702171222</v>
      </c>
      <c r="J16" s="9">
        <v>0.03048423359326086</v>
      </c>
      <c r="K16" s="9">
        <v>2.76</v>
      </c>
      <c r="L16" s="9">
        <v>1.1327283996259485</v>
      </c>
      <c r="M16" s="9">
        <v>1.5761969397828233</v>
      </c>
      <c r="N16" s="9">
        <v>5.585166724634856</v>
      </c>
      <c r="O16" s="9">
        <v>7.920999644291842</v>
      </c>
      <c r="P16" s="9"/>
      <c r="Q16" s="5"/>
      <c r="S16" s="4"/>
      <c r="T16" s="5"/>
      <c r="V16" s="4"/>
      <c r="W16" s="5"/>
      <c r="Y16" s="4"/>
      <c r="Z16" s="5"/>
      <c r="AB16" s="4"/>
      <c r="AC16" s="5"/>
    </row>
    <row r="17" spans="1:28" ht="15">
      <c r="A17" s="4" t="s">
        <v>8</v>
      </c>
      <c r="B17" s="9">
        <v>2.4259244307001557</v>
      </c>
      <c r="C17" s="9">
        <v>0.837409042050838</v>
      </c>
      <c r="D17" s="9">
        <v>2.137650167629292</v>
      </c>
      <c r="E17" s="9">
        <v>0.9058113457134966</v>
      </c>
      <c r="F17" s="9">
        <v>2.5689360636713303</v>
      </c>
      <c r="G17" s="9">
        <v>1.150133916139403</v>
      </c>
      <c r="H17" s="9">
        <v>1.5771693878013504</v>
      </c>
      <c r="I17" s="9">
        <v>1.547029028999433</v>
      </c>
      <c r="J17" s="9">
        <v>0.6124478180816275</v>
      </c>
      <c r="K17" s="9">
        <v>2.4152782601604725</v>
      </c>
      <c r="L17" s="9">
        <v>1.3478631697525152</v>
      </c>
      <c r="M17" s="9">
        <v>1.0283397274452049</v>
      </c>
      <c r="N17" s="9">
        <v>4.35926551138573</v>
      </c>
      <c r="O17" s="9">
        <v>7.851796482571965</v>
      </c>
      <c r="P17" s="9"/>
      <c r="S17" s="8"/>
      <c r="V17" s="8"/>
      <c r="Y17" s="8"/>
      <c r="AB17" s="8"/>
    </row>
    <row r="18" spans="1:16" ht="15">
      <c r="A18" s="4" t="s">
        <v>9</v>
      </c>
      <c r="B18" s="9">
        <v>3.475739844787997</v>
      </c>
      <c r="C18" s="9">
        <v>1.4791990305733438</v>
      </c>
      <c r="D18" s="9">
        <v>3.8424458126506953</v>
      </c>
      <c r="E18" s="9">
        <v>2.934300377931314</v>
      </c>
      <c r="F18" s="9">
        <v>4.11564491863486</v>
      </c>
      <c r="G18" s="9">
        <v>0.9720009404994854</v>
      </c>
      <c r="H18" s="9">
        <v>3.644206182813062</v>
      </c>
      <c r="I18" s="9">
        <v>2.913942950435301</v>
      </c>
      <c r="J18" s="9">
        <v>0.7897631240884002</v>
      </c>
      <c r="K18" s="9">
        <v>12.742573477177576</v>
      </c>
      <c r="L18" s="9">
        <v>0.3700970346207839</v>
      </c>
      <c r="M18" s="9">
        <v>0.6958118318949348</v>
      </c>
      <c r="N18" s="9">
        <v>15.164546652325448</v>
      </c>
      <c r="O18" s="9">
        <v>5.452070316018823</v>
      </c>
      <c r="P18" s="9"/>
    </row>
    <row r="19" spans="1:16" ht="15">
      <c r="A19" s="4" t="s">
        <v>10</v>
      </c>
      <c r="B19" s="9">
        <v>6.413798548256645</v>
      </c>
      <c r="C19" s="9">
        <v>0.6036867896143415</v>
      </c>
      <c r="D19" s="9">
        <v>1.4074258063068583</v>
      </c>
      <c r="E19" s="9">
        <v>2.197917997219671</v>
      </c>
      <c r="F19" s="9">
        <v>5.1820903485914815</v>
      </c>
      <c r="G19" s="9">
        <v>2.485753508015901</v>
      </c>
      <c r="H19" s="9">
        <v>1.5124733273816897</v>
      </c>
      <c r="I19" s="9">
        <v>3.6884509138303816</v>
      </c>
      <c r="J19" s="9">
        <v>2.0522167911754514</v>
      </c>
      <c r="K19" s="9">
        <v>1.6218944743952401</v>
      </c>
      <c r="L19" s="9">
        <v>0.7626484330364404</v>
      </c>
      <c r="M19" s="9">
        <v>0.8736099504884974</v>
      </c>
      <c r="N19" s="9">
        <v>7.834500764051521</v>
      </c>
      <c r="O19" s="9">
        <v>4.637602145948726</v>
      </c>
      <c r="P19" s="9"/>
    </row>
    <row r="20" spans="1:16" ht="15">
      <c r="A20" s="4" t="s">
        <v>11</v>
      </c>
      <c r="B20" s="9">
        <v>3.1489439511232193</v>
      </c>
      <c r="C20" s="9">
        <v>0.9229127027930804</v>
      </c>
      <c r="D20" s="9">
        <v>4.525046531306792</v>
      </c>
      <c r="E20" s="9">
        <v>1.7904176236690545</v>
      </c>
      <c r="F20" s="9">
        <v>3.5170622935905795</v>
      </c>
      <c r="G20" s="9">
        <v>1.0556402587915394</v>
      </c>
      <c r="H20" s="9">
        <v>2.160984254088711</v>
      </c>
      <c r="I20" s="9">
        <v>3.036353782499653</v>
      </c>
      <c r="J20" s="9">
        <v>2.368880420364297</v>
      </c>
      <c r="K20" s="9">
        <v>0.8046634320530633</v>
      </c>
      <c r="L20" s="9">
        <v>1.4362349776095817</v>
      </c>
      <c r="M20" s="9">
        <v>0.5770235517288905</v>
      </c>
      <c r="N20" s="9">
        <v>4.193517703596132</v>
      </c>
      <c r="O20" s="9">
        <v>4.234682662105147</v>
      </c>
      <c r="P20" s="9"/>
    </row>
    <row r="21" spans="1:16" ht="15">
      <c r="A21" s="4" t="s">
        <v>12</v>
      </c>
      <c r="B21" s="9">
        <v>3.714758824595961</v>
      </c>
      <c r="C21" s="9">
        <v>1.3632840426006907</v>
      </c>
      <c r="D21" s="9">
        <v>4.005071207629104</v>
      </c>
      <c r="E21" s="9">
        <v>3.523968745836297</v>
      </c>
      <c r="F21" s="9">
        <v>2.1736822553257613</v>
      </c>
      <c r="G21" s="9">
        <v>0.9061638254286506</v>
      </c>
      <c r="H21" s="9">
        <v>1.3849174944568687</v>
      </c>
      <c r="I21" s="9">
        <v>3.1552529381697925</v>
      </c>
      <c r="J21" s="9">
        <v>2.342627469751985</v>
      </c>
      <c r="K21" s="9">
        <v>5.394703381929338</v>
      </c>
      <c r="L21" s="9">
        <v>2.4348405076406836</v>
      </c>
      <c r="M21" s="9">
        <v>1.4242937647935467</v>
      </c>
      <c r="N21" s="9">
        <v>9.007621730249543</v>
      </c>
      <c r="O21" s="9">
        <v>3.7126788512825604</v>
      </c>
      <c r="P21" s="9"/>
    </row>
    <row r="22" spans="1:16" ht="15">
      <c r="A22" s="4" t="s">
        <v>13</v>
      </c>
      <c r="B22" s="9">
        <v>0.7053108191720112</v>
      </c>
      <c r="C22" s="9">
        <v>0.22565385887437553</v>
      </c>
      <c r="D22" s="9">
        <v>0.6059360441283963</v>
      </c>
      <c r="E22" s="9">
        <v>0.936815646029866</v>
      </c>
      <c r="F22" s="9">
        <v>0.731588596164226</v>
      </c>
      <c r="G22" s="9">
        <v>0.2701695066274201</v>
      </c>
      <c r="H22" s="9">
        <v>0.3618758546094811</v>
      </c>
      <c r="I22" s="9">
        <v>0.29406445815516663</v>
      </c>
      <c r="J22" s="9">
        <v>0.10548522447910645</v>
      </c>
      <c r="K22" s="9">
        <v>0.9272271223343758</v>
      </c>
      <c r="L22" s="9">
        <v>0.4803633667994823</v>
      </c>
      <c r="M22" s="9">
        <v>0.22148650031673417</v>
      </c>
      <c r="N22" s="9">
        <v>0.8814960316900584</v>
      </c>
      <c r="O22" s="9">
        <v>3.44823010370314</v>
      </c>
      <c r="P22" s="9"/>
    </row>
    <row r="23" spans="1:16" ht="15">
      <c r="A23" s="4" t="s">
        <v>14</v>
      </c>
      <c r="B23" s="9">
        <v>0</v>
      </c>
      <c r="C23" s="9">
        <v>0</v>
      </c>
      <c r="D23" s="9">
        <v>0</v>
      </c>
      <c r="E23" s="9">
        <v>5.357955653813642E-05</v>
      </c>
      <c r="F23" s="9">
        <v>0.02327334112700408</v>
      </c>
      <c r="G23" s="9">
        <v>0.004271719453443691</v>
      </c>
      <c r="H23" s="9">
        <v>0.00955151684916337</v>
      </c>
      <c r="I23" s="9">
        <v>0.02006631514239715</v>
      </c>
      <c r="J23" s="9">
        <v>0.014036815607636375</v>
      </c>
      <c r="K23" s="9">
        <v>0.18130276058972059</v>
      </c>
      <c r="L23" s="9">
        <v>0.22769519597398696</v>
      </c>
      <c r="M23" s="9">
        <v>0.17306982377525662</v>
      </c>
      <c r="N23" s="9">
        <v>0.49202523015265476</v>
      </c>
      <c r="O23" s="9">
        <v>1.5363521833963227</v>
      </c>
      <c r="P23" s="9"/>
    </row>
    <row r="24" spans="1:16" ht="15">
      <c r="A24" s="4" t="s">
        <v>15</v>
      </c>
      <c r="B24" s="9">
        <v>4.843875856558031</v>
      </c>
      <c r="C24" s="9">
        <v>0.7784086340281512</v>
      </c>
      <c r="D24" s="9">
        <v>0</v>
      </c>
      <c r="E24" s="9">
        <v>0.8488491573168103</v>
      </c>
      <c r="F24" s="9">
        <v>2.203395513597176</v>
      </c>
      <c r="G24" s="9">
        <v>1.997860782056263</v>
      </c>
      <c r="H24" s="9">
        <v>1.9342811821519437</v>
      </c>
      <c r="I24" s="9">
        <v>6.572044889719148</v>
      </c>
      <c r="J24" s="9">
        <v>5.2961067199758585</v>
      </c>
      <c r="K24" s="9">
        <v>1.2599649254621303</v>
      </c>
      <c r="L24" s="9">
        <v>4.576794104455195</v>
      </c>
      <c r="M24" s="9">
        <v>0.1532355829995643</v>
      </c>
      <c r="N24" s="9">
        <v>3.6274155127973033</v>
      </c>
      <c r="O24" s="9">
        <v>1.486338035001668</v>
      </c>
      <c r="P24" s="9"/>
    </row>
    <row r="25" spans="1:16" ht="15">
      <c r="A25" s="4" t="s">
        <v>16</v>
      </c>
      <c r="B25" s="9">
        <v>4.514572403537903</v>
      </c>
      <c r="C25" s="9">
        <v>2.6629376734697097</v>
      </c>
      <c r="D25" s="9">
        <v>5.057927249750968</v>
      </c>
      <c r="E25" s="9">
        <v>4.573889058104704</v>
      </c>
      <c r="F25" s="9">
        <v>3.3701036256778734</v>
      </c>
      <c r="G25" s="9">
        <v>3.958405800846003</v>
      </c>
      <c r="H25" s="9">
        <v>1.8051402319090104</v>
      </c>
      <c r="I25" s="9">
        <v>3.9472434832710235</v>
      </c>
      <c r="J25" s="9">
        <v>2.697279187533987</v>
      </c>
      <c r="K25" s="9">
        <v>5.268512515144785</v>
      </c>
      <c r="L25" s="9">
        <v>1.3198057791610178</v>
      </c>
      <c r="M25" s="9">
        <v>0.45627055709740477</v>
      </c>
      <c r="N25" s="9">
        <v>11.089075193632018</v>
      </c>
      <c r="O25" s="9">
        <v>1.3983423444420229</v>
      </c>
      <c r="P25" s="9"/>
    </row>
    <row r="26" spans="1:16" ht="15">
      <c r="A26" s="4" t="s">
        <v>17</v>
      </c>
      <c r="B26" s="9">
        <v>0.30889019248758337</v>
      </c>
      <c r="C26" s="9">
        <v>0.5333581588467989</v>
      </c>
      <c r="D26" s="9">
        <v>0.29343575509719655</v>
      </c>
      <c r="E26" s="9">
        <v>0.3741928125341485</v>
      </c>
      <c r="F26" s="9">
        <v>0.3422616021094299</v>
      </c>
      <c r="G26" s="9">
        <v>0.1228613456337034</v>
      </c>
      <c r="H26" s="9">
        <v>0.2338504953871482</v>
      </c>
      <c r="I26" s="9">
        <v>0.3562405816131118</v>
      </c>
      <c r="J26" s="9">
        <v>0.35207034223764677</v>
      </c>
      <c r="K26" s="9">
        <v>0.5137916030708796</v>
      </c>
      <c r="L26" s="9">
        <v>0.40944519576817767</v>
      </c>
      <c r="M26" s="9">
        <v>0.16152342929717986</v>
      </c>
      <c r="N26" s="9">
        <v>5.728041739867551</v>
      </c>
      <c r="O26" s="9">
        <v>1.346966531880005</v>
      </c>
      <c r="P26" s="9"/>
    </row>
    <row r="27" spans="1:16" ht="15">
      <c r="A27" s="4" t="s">
        <v>18</v>
      </c>
      <c r="B27" s="9">
        <v>0.5340476485567411</v>
      </c>
      <c r="C27" s="9">
        <v>0.13901285662546808</v>
      </c>
      <c r="D27" s="9">
        <v>0.5935757056891637</v>
      </c>
      <c r="E27" s="9">
        <v>0.2988921739478087</v>
      </c>
      <c r="F27" s="9">
        <v>0.6320336564567522</v>
      </c>
      <c r="G27" s="9">
        <v>0.5915141768583373</v>
      </c>
      <c r="H27" s="9">
        <v>2.186855388612963</v>
      </c>
      <c r="I27" s="9">
        <v>1.961429700223392</v>
      </c>
      <c r="J27" s="9">
        <v>2.188624006184864</v>
      </c>
      <c r="K27" s="9">
        <v>1.1205837473908737</v>
      </c>
      <c r="L27" s="9">
        <v>2.9626469035818266</v>
      </c>
      <c r="M27" s="9">
        <v>0.14360063181281796</v>
      </c>
      <c r="N27" s="9">
        <v>0.4279048872187934</v>
      </c>
      <c r="O27" s="9">
        <v>1.0899717581902146</v>
      </c>
      <c r="P27" s="9"/>
    </row>
    <row r="28" spans="1:16" ht="15">
      <c r="A28" s="4" t="s">
        <v>19</v>
      </c>
      <c r="B28" s="9">
        <v>1.3018276015891233</v>
      </c>
      <c r="C28" s="9">
        <v>0.6018302474560202</v>
      </c>
      <c r="D28" s="9">
        <v>1.8797413038299136</v>
      </c>
      <c r="E28" s="9">
        <v>0.914727043198181</v>
      </c>
      <c r="F28" s="9">
        <v>2.1687271540469975</v>
      </c>
      <c r="G28" s="9">
        <v>1.2206513089005235</v>
      </c>
      <c r="H28" s="9">
        <v>0.3089111581590401</v>
      </c>
      <c r="I28" s="9">
        <v>1.0248998219617662</v>
      </c>
      <c r="J28" s="9">
        <v>0.18692747189038955</v>
      </c>
      <c r="K28" s="9">
        <v>1.3463733065808816</v>
      </c>
      <c r="L28" s="9">
        <v>0.13431408492673505</v>
      </c>
      <c r="M28" s="9">
        <v>0.1388738896133714</v>
      </c>
      <c r="N28" s="9">
        <v>1.674739510125578</v>
      </c>
      <c r="O28" s="9">
        <v>1.0687106155486095</v>
      </c>
      <c r="P28" s="9"/>
    </row>
    <row r="29" spans="1:16" ht="15">
      <c r="A29" s="4" t="s">
        <v>20</v>
      </c>
      <c r="B29" s="9">
        <v>0</v>
      </c>
      <c r="C29" s="9">
        <v>0.13265408714892532</v>
      </c>
      <c r="D29" s="9">
        <v>0.2805666771698548</v>
      </c>
      <c r="E29" s="9">
        <v>0.11950858069063008</v>
      </c>
      <c r="F29" s="9">
        <v>0.33280649482599534</v>
      </c>
      <c r="G29" s="9">
        <v>0.27089004737582567</v>
      </c>
      <c r="H29" s="9">
        <v>0.1980715536448902</v>
      </c>
      <c r="I29" s="9">
        <v>0.20539651060807504</v>
      </c>
      <c r="J29" s="9">
        <v>0.0467199071092689</v>
      </c>
      <c r="K29" s="9">
        <v>0.27610034085190405</v>
      </c>
      <c r="L29" s="9">
        <v>0.15653589680156565</v>
      </c>
      <c r="M29" s="9">
        <v>0.10671453072347836</v>
      </c>
      <c r="N29" s="9">
        <v>0.6987591700977315</v>
      </c>
      <c r="O29" s="9">
        <v>0.997552976380545</v>
      </c>
      <c r="P29" s="9"/>
    </row>
    <row r="30" spans="1:16" ht="15">
      <c r="A30" s="4" t="s">
        <v>21</v>
      </c>
      <c r="B30" s="9">
        <v>0.6762277875400148</v>
      </c>
      <c r="C30" s="9">
        <v>0.18335820687181398</v>
      </c>
      <c r="D30" s="9">
        <v>1.1348657132443902</v>
      </c>
      <c r="E30" s="9">
        <v>0.5933777516737258</v>
      </c>
      <c r="F30" s="9">
        <v>1.468338562143993</v>
      </c>
      <c r="G30" s="9">
        <v>0.5308425916726964</v>
      </c>
      <c r="H30" s="9">
        <v>0.6067484261437661</v>
      </c>
      <c r="I30" s="9">
        <v>0.8001375857780216</v>
      </c>
      <c r="J30" s="9">
        <v>0.49842057481136437</v>
      </c>
      <c r="K30" s="9">
        <v>0.2549228000137709</v>
      </c>
      <c r="L30" s="9">
        <v>0.40043603752296</v>
      </c>
      <c r="M30" s="9">
        <v>0.20202035910061455</v>
      </c>
      <c r="N30" s="9">
        <v>0.7192750677690877</v>
      </c>
      <c r="O30" s="9">
        <v>0.9761027982394886</v>
      </c>
      <c r="P30" s="9"/>
    </row>
    <row r="31" spans="1:16" ht="15">
      <c r="A31" s="4" t="s">
        <v>22</v>
      </c>
      <c r="B31" s="9">
        <v>0.2411861805222392</v>
      </c>
      <c r="C31" s="9">
        <v>0.06144517491484592</v>
      </c>
      <c r="D31" s="9">
        <v>0.18489228034602895</v>
      </c>
      <c r="E31" s="9">
        <v>0.07729564614317669</v>
      </c>
      <c r="F31" s="9">
        <v>0.23378766190925312</v>
      </c>
      <c r="G31" s="9">
        <v>0.0986244164939696</v>
      </c>
      <c r="H31" s="9">
        <v>0.13181681902367995</v>
      </c>
      <c r="I31" s="9">
        <v>0.13009665147663713</v>
      </c>
      <c r="J31" s="9">
        <v>0.04675509190808312</v>
      </c>
      <c r="K31" s="9">
        <v>0.14492792828950624</v>
      </c>
      <c r="L31" s="9">
        <v>0.12964855662426866</v>
      </c>
      <c r="M31" s="9">
        <v>0.0797373096136436</v>
      </c>
      <c r="N31" s="9">
        <v>0.24081756869187884</v>
      </c>
      <c r="O31" s="9">
        <v>0.6308085301383202</v>
      </c>
      <c r="P31" s="9"/>
    </row>
    <row r="32" spans="1:16" ht="15">
      <c r="A32" s="4" t="s">
        <v>23</v>
      </c>
      <c r="B32" s="9">
        <v>0.28379712734266715</v>
      </c>
      <c r="C32" s="9">
        <v>0.017659845552598932</v>
      </c>
      <c r="D32" s="9">
        <v>0.04881569772706957</v>
      </c>
      <c r="E32" s="9">
        <v>0.2127767828735676</v>
      </c>
      <c r="F32" s="9">
        <v>0.05990465044036416</v>
      </c>
      <c r="G32" s="9">
        <v>0.24896090781564356</v>
      </c>
      <c r="H32" s="9">
        <v>0.03331795307917981</v>
      </c>
      <c r="I32" s="9">
        <v>0.48547375206326165</v>
      </c>
      <c r="J32" s="9">
        <v>0.23261122913018475</v>
      </c>
      <c r="K32" s="9">
        <v>0.7268739384415546</v>
      </c>
      <c r="L32" s="9">
        <v>0.09880226259529049</v>
      </c>
      <c r="M32" s="9">
        <v>0.15422719643629731</v>
      </c>
      <c r="N32" s="9">
        <v>0.7069105703944234</v>
      </c>
      <c r="O32" s="9">
        <v>0.487481850129224</v>
      </c>
      <c r="P32" s="9"/>
    </row>
    <row r="33" spans="1:16" ht="15">
      <c r="A33" s="4" t="s">
        <v>24</v>
      </c>
      <c r="B33" s="9">
        <v>0.014036208025004472</v>
      </c>
      <c r="C33" s="9">
        <v>0.13695680575040298</v>
      </c>
      <c r="D33" s="9">
        <v>0.048215321905481855</v>
      </c>
      <c r="E33" s="9">
        <v>0.19479761403665885</v>
      </c>
      <c r="F33" s="9">
        <v>0.031830628222035244</v>
      </c>
      <c r="G33" s="9">
        <v>0.011313200540647437</v>
      </c>
      <c r="H33" s="9">
        <v>0.023446100074996125</v>
      </c>
      <c r="I33" s="9">
        <v>0.04258074800626249</v>
      </c>
      <c r="J33" s="9">
        <v>0.03621573223453418</v>
      </c>
      <c r="K33" s="9">
        <v>0.2985764939233189</v>
      </c>
      <c r="L33" s="9">
        <v>0.032245509300211965</v>
      </c>
      <c r="M33" s="9">
        <v>0.02554971045365344</v>
      </c>
      <c r="N33" s="9">
        <v>0.992435743466527</v>
      </c>
      <c r="O33" s="9">
        <v>0.1866477440504087</v>
      </c>
      <c r="P33" s="9"/>
    </row>
    <row r="34" spans="1:16" ht="15">
      <c r="A34" s="4" t="s">
        <v>25</v>
      </c>
      <c r="B34" s="9">
        <v>0.006770779546434662</v>
      </c>
      <c r="C34" s="9">
        <v>0.006135852071128948</v>
      </c>
      <c r="D34" s="9">
        <v>0.043016259788799034</v>
      </c>
      <c r="E34" s="9">
        <v>0.0765522856854009</v>
      </c>
      <c r="F34" s="9">
        <v>0.03607140739582482</v>
      </c>
      <c r="G34" s="9">
        <v>0.010677663416476968</v>
      </c>
      <c r="H34" s="9">
        <v>0.06219346766930248</v>
      </c>
      <c r="I34" s="9">
        <v>0.028816535365410508</v>
      </c>
      <c r="J34" s="9">
        <v>0.01377999133677248</v>
      </c>
      <c r="K34" s="9">
        <v>0.111225213417617</v>
      </c>
      <c r="L34" s="9">
        <v>0.01668902508783105</v>
      </c>
      <c r="M34" s="9">
        <v>0.0020822574839847977</v>
      </c>
      <c r="N34" s="9">
        <v>1.149775934799155</v>
      </c>
      <c r="O34" s="9">
        <v>0.07824742039090385</v>
      </c>
      <c r="P34" s="9"/>
    </row>
    <row r="35" spans="1:16" ht="15">
      <c r="A35" s="4" t="s">
        <v>26</v>
      </c>
      <c r="B35" s="9"/>
      <c r="C35" s="9"/>
      <c r="D35" s="9"/>
      <c r="E35" s="9"/>
      <c r="F35" s="9"/>
      <c r="G35" s="9"/>
      <c r="H35" s="9"/>
      <c r="I35" s="9"/>
      <c r="J35" s="9"/>
      <c r="K35" s="9"/>
      <c r="L35" s="9"/>
      <c r="M35" s="9"/>
      <c r="N35" s="7">
        <v>0.175228</v>
      </c>
      <c r="O35" s="7">
        <v>0.005</v>
      </c>
      <c r="P35" s="9"/>
    </row>
    <row r="36" spans="1:16" ht="15">
      <c r="A36" s="4" t="s">
        <v>27</v>
      </c>
      <c r="B36" s="9">
        <v>0</v>
      </c>
      <c r="C36" s="9">
        <v>0</v>
      </c>
      <c r="D36" s="9">
        <v>0</v>
      </c>
      <c r="E36" s="9">
        <v>0</v>
      </c>
      <c r="F36" s="9">
        <v>0.21085917101827675</v>
      </c>
      <c r="G36" s="9">
        <v>0</v>
      </c>
      <c r="H36" s="9">
        <v>0</v>
      </c>
      <c r="I36" s="9">
        <v>0</v>
      </c>
      <c r="J36" s="9">
        <v>0.0010872844214240994</v>
      </c>
      <c r="K36" s="9">
        <v>0.17</v>
      </c>
      <c r="L36" s="9">
        <v>0.1334055157153187</v>
      </c>
      <c r="M36" s="9">
        <v>0.013721891857624</v>
      </c>
      <c r="N36" s="9">
        <v>1.400527512650233</v>
      </c>
      <c r="O36" s="9">
        <v>0.0009091178454450692</v>
      </c>
      <c r="P36" s="9"/>
    </row>
    <row r="37" spans="1:16" ht="15">
      <c r="A37" s="4" t="s">
        <v>28</v>
      </c>
      <c r="B37" s="9"/>
      <c r="C37" s="9"/>
      <c r="D37" s="9"/>
      <c r="E37" s="9"/>
      <c r="F37" s="9"/>
      <c r="G37" s="9"/>
      <c r="H37" s="9"/>
      <c r="I37" s="9"/>
      <c r="J37" s="9"/>
      <c r="K37" s="9"/>
      <c r="L37" s="9"/>
      <c r="M37" s="9"/>
      <c r="N37" s="9">
        <v>10</v>
      </c>
      <c r="O37" s="9"/>
      <c r="P37" s="9"/>
    </row>
    <row r="38" spans="1:16" ht="15">
      <c r="A38" s="4" t="s">
        <v>29</v>
      </c>
      <c r="B38" s="9"/>
      <c r="C38" s="9"/>
      <c r="D38" s="9"/>
      <c r="E38" s="9"/>
      <c r="F38" s="9"/>
      <c r="G38" s="9"/>
      <c r="H38" s="9"/>
      <c r="I38" s="9"/>
      <c r="J38" s="9"/>
      <c r="K38" s="9"/>
      <c r="L38" s="9"/>
      <c r="M38" s="9"/>
      <c r="N38" s="9"/>
      <c r="O38" s="9"/>
      <c r="P38" s="9"/>
    </row>
    <row r="39" spans="1:16" ht="15">
      <c r="A39" s="4" t="s">
        <v>30</v>
      </c>
      <c r="B39" s="9"/>
      <c r="C39" s="9"/>
      <c r="D39" s="9"/>
      <c r="E39" s="9"/>
      <c r="F39" s="9"/>
      <c r="G39" s="9">
        <v>0.8676</v>
      </c>
      <c r="H39" s="9">
        <v>1.583516</v>
      </c>
      <c r="I39" s="9"/>
      <c r="J39" s="9">
        <v>1.144058</v>
      </c>
      <c r="K39" s="9">
        <v>0.355287</v>
      </c>
      <c r="L39" s="9">
        <v>0.154834</v>
      </c>
      <c r="M39" s="9"/>
      <c r="N39" s="9">
        <v>158.74347</v>
      </c>
      <c r="O39" s="9"/>
      <c r="P39" s="9">
        <v>0.917716</v>
      </c>
    </row>
  </sheetData>
  <sheetProtection/>
  <mergeCells count="1">
    <mergeCell ref="A2:J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78"/>
  <sheetViews>
    <sheetView zoomScalePageLayoutView="0" workbookViewId="0" topLeftCell="A1">
      <selection activeCell="A11" sqref="A11"/>
    </sheetView>
  </sheetViews>
  <sheetFormatPr defaultColWidth="9.140625" defaultRowHeight="15"/>
  <cols>
    <col min="1" max="1" width="21.140625" style="0" bestFit="1" customWidth="1"/>
    <col min="3" max="16" width="12.57421875" style="0" bestFit="1" customWidth="1"/>
  </cols>
  <sheetData>
    <row r="1" spans="1:16" ht="15.75" thickBot="1">
      <c r="A1" s="151" t="s">
        <v>52</v>
      </c>
      <c r="B1" s="152"/>
      <c r="C1" s="152" t="s">
        <v>41</v>
      </c>
      <c r="D1" s="152" t="s">
        <v>42</v>
      </c>
      <c r="E1" s="152" t="s">
        <v>43</v>
      </c>
      <c r="F1" s="152" t="s">
        <v>44</v>
      </c>
      <c r="G1" s="152" t="s">
        <v>45</v>
      </c>
      <c r="H1" s="152" t="s">
        <v>46</v>
      </c>
      <c r="I1" s="152" t="s">
        <v>47</v>
      </c>
      <c r="J1" s="152" t="s">
        <v>48</v>
      </c>
      <c r="K1" s="152" t="s">
        <v>49</v>
      </c>
      <c r="L1" s="152" t="s">
        <v>50</v>
      </c>
      <c r="M1" s="152" t="s">
        <v>51</v>
      </c>
      <c r="N1" s="152">
        <v>2006</v>
      </c>
      <c r="O1" s="152">
        <v>2007</v>
      </c>
      <c r="P1" s="153">
        <v>2008</v>
      </c>
    </row>
    <row r="2" spans="1:16" ht="15">
      <c r="A2" t="s">
        <v>54</v>
      </c>
      <c r="C2" s="10">
        <v>72.39917763162248</v>
      </c>
      <c r="D2" s="10">
        <v>23.65629641275942</v>
      </c>
      <c r="E2" s="10">
        <v>64.3813932148316</v>
      </c>
      <c r="F2" s="10">
        <v>74.21777418869276</v>
      </c>
      <c r="G2" s="10">
        <v>58.613283848397586</v>
      </c>
      <c r="H2" s="10">
        <v>33.428795803760494</v>
      </c>
      <c r="I2" s="10">
        <v>56.5647235254204</v>
      </c>
      <c r="J2" s="10">
        <v>64.42057282885905</v>
      </c>
      <c r="K2" s="10">
        <v>27.109785983634914</v>
      </c>
      <c r="L2" s="10">
        <v>101.74727919505746</v>
      </c>
      <c r="M2" s="10">
        <v>34.72342043358748</v>
      </c>
      <c r="N2" s="10">
        <v>12.955856047103117</v>
      </c>
      <c r="O2" s="10">
        <v>120.17541703241012</v>
      </c>
      <c r="P2" s="10">
        <v>141.64618900400322</v>
      </c>
    </row>
    <row r="3" spans="1:16" ht="15">
      <c r="A3" t="s">
        <v>55</v>
      </c>
      <c r="C3" s="10">
        <v>1548.0108223683776</v>
      </c>
      <c r="D3" s="10">
        <v>1602.2837035872406</v>
      </c>
      <c r="E3" s="10">
        <v>1252.1186067851684</v>
      </c>
      <c r="F3" s="10">
        <v>1419.0522258113072</v>
      </c>
      <c r="G3" s="10">
        <v>1517.1767161516025</v>
      </c>
      <c r="H3" s="10">
        <v>1514.4512041962396</v>
      </c>
      <c r="I3" s="10">
        <v>1401.4152764745795</v>
      </c>
      <c r="J3" s="10">
        <v>1093.3894271711408</v>
      </c>
      <c r="K3" s="10">
        <v>1683.990214016365</v>
      </c>
      <c r="L3" s="10">
        <v>1553.6327208049427</v>
      </c>
      <c r="M3" s="10">
        <v>1495.1265795664124</v>
      </c>
      <c r="N3" s="10">
        <v>1350.3541439528967</v>
      </c>
      <c r="O3" s="10">
        <v>1439.9145829675897</v>
      </c>
      <c r="P3" s="10">
        <v>1913.5838109959968</v>
      </c>
    </row>
    <row r="5" spans="3:13" ht="15">
      <c r="C5" s="129" t="s">
        <v>238</v>
      </c>
      <c r="D5" s="129"/>
      <c r="E5" s="129"/>
      <c r="F5" s="129"/>
      <c r="G5" s="129"/>
      <c r="H5" s="129"/>
      <c r="I5" s="129"/>
      <c r="J5" s="129"/>
      <c r="K5" s="129"/>
      <c r="L5" s="129"/>
      <c r="M5" s="129"/>
    </row>
    <row r="22" spans="3:9" ht="15">
      <c r="C22" s="150" t="s">
        <v>237</v>
      </c>
      <c r="D22" s="150"/>
      <c r="E22" s="150"/>
      <c r="F22" s="150"/>
      <c r="G22" s="150"/>
      <c r="H22" s="150"/>
      <c r="I22" s="150"/>
    </row>
    <row r="27" ht="15">
      <c r="D27" s="13" t="s">
        <v>80</v>
      </c>
    </row>
    <row r="28" ht="15">
      <c r="D28" s="13" t="s">
        <v>81</v>
      </c>
    </row>
    <row r="29" ht="15">
      <c r="D29" s="13" t="s">
        <v>82</v>
      </c>
    </row>
    <row r="30" ht="15">
      <c r="D30" s="13" t="s">
        <v>83</v>
      </c>
    </row>
    <row r="31" ht="15">
      <c r="D31" s="13" t="s">
        <v>84</v>
      </c>
    </row>
    <row r="32" ht="15">
      <c r="D32" s="13" t="s">
        <v>85</v>
      </c>
    </row>
    <row r="33" ht="15">
      <c r="D33" s="13" t="s">
        <v>86</v>
      </c>
    </row>
    <row r="34" ht="15">
      <c r="D34" s="13" t="s">
        <v>87</v>
      </c>
    </row>
    <row r="35" ht="15">
      <c r="D35" s="13" t="s">
        <v>88</v>
      </c>
    </row>
    <row r="36" ht="15">
      <c r="D36" s="13" t="s">
        <v>89</v>
      </c>
    </row>
    <row r="37" ht="15">
      <c r="D37" s="13" t="s">
        <v>90</v>
      </c>
    </row>
    <row r="38" ht="15">
      <c r="D38" s="13" t="s">
        <v>91</v>
      </c>
    </row>
    <row r="39" ht="15">
      <c r="D39" s="13" t="s">
        <v>92</v>
      </c>
    </row>
    <row r="40" ht="15">
      <c r="D40" s="13" t="s">
        <v>93</v>
      </c>
    </row>
    <row r="41" ht="15">
      <c r="D41" s="13" t="s">
        <v>94</v>
      </c>
    </row>
    <row r="42" ht="15">
      <c r="D42" s="13" t="s">
        <v>95</v>
      </c>
    </row>
    <row r="43" ht="15">
      <c r="D43" t="s">
        <v>63</v>
      </c>
    </row>
    <row r="45" ht="15">
      <c r="D45" s="13" t="s">
        <v>96</v>
      </c>
    </row>
    <row r="47" ht="15">
      <c r="D47" s="13" t="s">
        <v>97</v>
      </c>
    </row>
    <row r="48" ht="15">
      <c r="D48" s="13" t="s">
        <v>98</v>
      </c>
    </row>
    <row r="49" ht="15">
      <c r="D49" s="13" t="s">
        <v>99</v>
      </c>
    </row>
    <row r="50" ht="15">
      <c r="D50" s="13" t="s">
        <v>100</v>
      </c>
    </row>
    <row r="51" ht="15">
      <c r="D51" s="13" t="s">
        <v>101</v>
      </c>
    </row>
    <row r="52" ht="15">
      <c r="D52" s="13" t="s">
        <v>102</v>
      </c>
    </row>
    <row r="53" ht="15">
      <c r="D53" s="13" t="s">
        <v>103</v>
      </c>
    </row>
    <row r="54" ht="15">
      <c r="D54" s="13" t="s">
        <v>104</v>
      </c>
    </row>
    <row r="55" ht="15">
      <c r="D55" s="13" t="s">
        <v>105</v>
      </c>
    </row>
    <row r="56" ht="15">
      <c r="D56" s="13" t="s">
        <v>106</v>
      </c>
    </row>
    <row r="57" ht="15">
      <c r="D57" s="13" t="s">
        <v>107</v>
      </c>
    </row>
    <row r="58" ht="15">
      <c r="D58" s="13" t="s">
        <v>108</v>
      </c>
    </row>
    <row r="59" ht="15">
      <c r="D59" s="13" t="s">
        <v>109</v>
      </c>
    </row>
    <row r="60" ht="15">
      <c r="D60" s="13" t="s">
        <v>110</v>
      </c>
    </row>
    <row r="61" ht="15">
      <c r="D61" s="13" t="s">
        <v>111</v>
      </c>
    </row>
    <row r="62" ht="15">
      <c r="D62" s="13" t="s">
        <v>112</v>
      </c>
    </row>
    <row r="63" ht="15">
      <c r="D63" s="13" t="s">
        <v>113</v>
      </c>
    </row>
    <row r="64" ht="15">
      <c r="D64" s="13" t="s">
        <v>114</v>
      </c>
    </row>
    <row r="65" ht="15">
      <c r="D65" s="13" t="s">
        <v>115</v>
      </c>
    </row>
    <row r="66" ht="15">
      <c r="D66" s="13" t="s">
        <v>116</v>
      </c>
    </row>
    <row r="67" ht="15">
      <c r="D67" s="13"/>
    </row>
    <row r="68" ht="15">
      <c r="D68" s="13"/>
    </row>
    <row r="69" ht="15">
      <c r="D69" s="13"/>
    </row>
    <row r="70" ht="15">
      <c r="D70" s="13"/>
    </row>
    <row r="72" ht="15">
      <c r="D72" s="13"/>
    </row>
    <row r="73" ht="15">
      <c r="D73" s="13"/>
    </row>
    <row r="74" ht="15">
      <c r="D74" s="13"/>
    </row>
    <row r="75" ht="15">
      <c r="D75" s="13"/>
    </row>
    <row r="76" ht="15">
      <c r="D76" s="13"/>
    </row>
    <row r="77" ht="15">
      <c r="D77" s="13"/>
    </row>
    <row r="78" ht="15">
      <c r="D78" s="13"/>
    </row>
  </sheetData>
  <sheetProtection/>
  <mergeCells count="2">
    <mergeCell ref="C22:I22"/>
    <mergeCell ref="C5:M5"/>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31"/>
  <sheetViews>
    <sheetView zoomScalePageLayoutView="0" workbookViewId="0" topLeftCell="A4">
      <selection activeCell="F24" sqref="F24"/>
    </sheetView>
  </sheetViews>
  <sheetFormatPr defaultColWidth="9.140625" defaultRowHeight="15"/>
  <cols>
    <col min="1" max="1" width="46.421875" style="0" customWidth="1"/>
    <col min="2" max="3" width="17.00390625" style="0" customWidth="1"/>
    <col min="4" max="4" width="15.8515625" style="0" customWidth="1"/>
    <col min="5" max="5" width="17.00390625" style="0" customWidth="1"/>
    <col min="6" max="6" width="14.00390625" style="0" customWidth="1"/>
    <col min="7" max="7" width="12.8515625" style="0" customWidth="1"/>
    <col min="8" max="8" width="13.00390625" style="0" customWidth="1"/>
    <col min="9" max="9" width="23.7109375" style="0" customWidth="1"/>
    <col min="10" max="10" width="16.7109375" style="0" customWidth="1"/>
  </cols>
  <sheetData>
    <row r="1" ht="21">
      <c r="A1" s="46" t="s">
        <v>174</v>
      </c>
    </row>
    <row r="2" ht="15.75" thickBot="1">
      <c r="A2" s="13"/>
    </row>
    <row r="3" spans="1:6" ht="15.75" thickBot="1">
      <c r="A3" s="14" t="s">
        <v>129</v>
      </c>
      <c r="B3" s="77">
        <v>2005</v>
      </c>
      <c r="C3" s="77">
        <v>2006</v>
      </c>
      <c r="D3" s="77">
        <v>2007</v>
      </c>
      <c r="E3" s="77">
        <v>2008</v>
      </c>
      <c r="F3" s="78">
        <v>2009</v>
      </c>
    </row>
    <row r="4" spans="1:6" ht="15">
      <c r="A4" s="154" t="s">
        <v>130</v>
      </c>
      <c r="B4" s="155">
        <v>4.287337</v>
      </c>
      <c r="C4" s="155">
        <v>1.5</v>
      </c>
      <c r="D4" s="155">
        <v>4.314996</v>
      </c>
      <c r="E4" s="155"/>
      <c r="F4" s="156">
        <v>6.25549</v>
      </c>
    </row>
    <row r="5" spans="1:6" ht="15">
      <c r="A5" s="157" t="s">
        <v>131</v>
      </c>
      <c r="B5" s="158"/>
      <c r="C5" s="158"/>
      <c r="D5" s="158">
        <v>8.052221</v>
      </c>
      <c r="E5" s="158">
        <v>2.485284</v>
      </c>
      <c r="F5" s="159"/>
    </row>
    <row r="6" spans="1:6" ht="15">
      <c r="A6" s="157" t="s">
        <v>125</v>
      </c>
      <c r="B6" s="158"/>
      <c r="C6" s="158"/>
      <c r="D6" s="158"/>
      <c r="E6" s="158">
        <v>1.446549</v>
      </c>
      <c r="F6" s="159"/>
    </row>
    <row r="7" spans="1:6" ht="15">
      <c r="A7" s="157" t="s">
        <v>126</v>
      </c>
      <c r="B7" s="158">
        <v>0.154834</v>
      </c>
      <c r="C7" s="158">
        <v>6.945391</v>
      </c>
      <c r="D7" s="158">
        <v>48.092585</v>
      </c>
      <c r="E7" s="158">
        <v>17.696655</v>
      </c>
      <c r="F7" s="159">
        <v>4.447787</v>
      </c>
    </row>
    <row r="8" spans="1:8" ht="15">
      <c r="A8" s="157" t="s">
        <v>127</v>
      </c>
      <c r="B8" s="158">
        <v>0.169139</v>
      </c>
      <c r="C8" s="158">
        <v>1.8</v>
      </c>
      <c r="D8" s="158"/>
      <c r="E8" s="158"/>
      <c r="F8" s="159"/>
      <c r="H8" s="10"/>
    </row>
    <row r="9" spans="1:6" ht="15">
      <c r="A9" s="157" t="s">
        <v>128</v>
      </c>
      <c r="B9" s="158">
        <v>1.452178</v>
      </c>
      <c r="C9" s="158">
        <v>0.603357</v>
      </c>
      <c r="D9" s="158">
        <v>219.545862</v>
      </c>
      <c r="E9" s="158">
        <v>3.611213</v>
      </c>
      <c r="F9" s="159">
        <v>6.546769</v>
      </c>
    </row>
    <row r="10" spans="1:6" ht="15">
      <c r="A10" s="157" t="s">
        <v>132</v>
      </c>
      <c r="B10" s="158">
        <v>0.285039</v>
      </c>
      <c r="C10" s="158">
        <v>0.25641</v>
      </c>
      <c r="D10" s="158"/>
      <c r="E10" s="158"/>
      <c r="F10" s="159"/>
    </row>
    <row r="11" spans="1:6" ht="15">
      <c r="A11" s="157" t="s">
        <v>133</v>
      </c>
      <c r="B11" s="158"/>
      <c r="C11" s="158"/>
      <c r="D11" s="158">
        <v>13.369063</v>
      </c>
      <c r="E11" s="158">
        <v>15.447149</v>
      </c>
      <c r="F11" s="159">
        <v>3.830919</v>
      </c>
    </row>
    <row r="12" spans="1:6" ht="15">
      <c r="A12" s="157" t="s">
        <v>134</v>
      </c>
      <c r="B12" s="158"/>
      <c r="C12" s="158"/>
      <c r="D12" s="158"/>
      <c r="E12" s="158"/>
      <c r="F12" s="159">
        <v>4.776584</v>
      </c>
    </row>
    <row r="13" spans="1:6" ht="15.75" thickBot="1">
      <c r="A13" s="160" t="s">
        <v>223</v>
      </c>
      <c r="B13" s="161">
        <v>9.43689570931383E-16</v>
      </c>
      <c r="C13" s="161">
        <v>1.1124660000000042</v>
      </c>
      <c r="D13" s="161">
        <v>13.215176000000024</v>
      </c>
      <c r="E13" s="161">
        <v>2.2675890000000045</v>
      </c>
      <c r="F13" s="162">
        <v>2.239459000000002</v>
      </c>
    </row>
    <row r="14" spans="1:6" ht="15">
      <c r="A14" s="10"/>
      <c r="B14" s="10"/>
      <c r="C14" s="10"/>
      <c r="D14" s="10"/>
      <c r="E14" s="10"/>
      <c r="F14" s="10"/>
    </row>
    <row r="15" spans="1:6" ht="15">
      <c r="A15" s="89" t="s">
        <v>239</v>
      </c>
      <c r="B15" s="10"/>
      <c r="C15" s="10"/>
      <c r="D15" s="10"/>
      <c r="E15" s="10"/>
      <c r="F15" s="10"/>
    </row>
    <row r="16" spans="1:6" ht="15">
      <c r="A16" s="10"/>
      <c r="B16" s="10"/>
      <c r="C16" s="10"/>
      <c r="D16" s="10"/>
      <c r="E16" s="10"/>
      <c r="F16" s="10"/>
    </row>
    <row r="17" spans="1:6" ht="15">
      <c r="A17" s="10"/>
      <c r="B17" s="29"/>
      <c r="C17" s="10"/>
      <c r="D17" s="10"/>
      <c r="E17" s="29"/>
      <c r="F17" s="10"/>
    </row>
    <row r="18" spans="2:8" ht="15">
      <c r="B18" s="10"/>
      <c r="C18" s="10"/>
      <c r="D18" s="10"/>
      <c r="E18" s="10"/>
      <c r="F18" s="10"/>
      <c r="G18" s="10"/>
      <c r="H18" s="10"/>
    </row>
    <row r="31" spans="1:2" ht="15">
      <c r="A31" s="150" t="s">
        <v>240</v>
      </c>
      <c r="B31" s="150"/>
    </row>
  </sheetData>
  <sheetProtection/>
  <mergeCells count="1">
    <mergeCell ref="A31:B3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R28"/>
  <sheetViews>
    <sheetView zoomScalePageLayoutView="0" workbookViewId="0" topLeftCell="A8">
      <selection activeCell="A28" sqref="A28:E28"/>
    </sheetView>
  </sheetViews>
  <sheetFormatPr defaultColWidth="9.140625" defaultRowHeight="15"/>
  <cols>
    <col min="1" max="1" width="28.00390625" style="0" customWidth="1"/>
    <col min="11" max="11" width="47.28125" style="0" bestFit="1" customWidth="1"/>
  </cols>
  <sheetData>
    <row r="1" s="22" customFormat="1" ht="18.75">
      <c r="A1" s="42" t="s">
        <v>78</v>
      </c>
    </row>
    <row r="2" spans="11:18" s="22" customFormat="1" ht="15">
      <c r="K2" s="129" t="s">
        <v>173</v>
      </c>
      <c r="L2" s="129"/>
      <c r="M2" s="129"/>
      <c r="N2" s="129"/>
      <c r="O2" s="129"/>
      <c r="P2" s="129"/>
      <c r="Q2" s="129"/>
      <c r="R2" s="129"/>
    </row>
    <row r="3" ht="15.75" thickBot="1">
      <c r="K3" s="13"/>
    </row>
    <row r="4" spans="1:12" ht="15.75" thickBot="1">
      <c r="A4" s="14" t="s">
        <v>64</v>
      </c>
      <c r="B4" s="163">
        <v>2005</v>
      </c>
      <c r="C4" s="163">
        <v>2006</v>
      </c>
      <c r="D4" s="163">
        <v>2007</v>
      </c>
      <c r="E4" s="164">
        <v>2008</v>
      </c>
      <c r="K4" s="14">
        <v>2008</v>
      </c>
      <c r="L4" s="15" t="s">
        <v>53</v>
      </c>
    </row>
    <row r="5" spans="1:12" ht="30">
      <c r="A5" s="80" t="s">
        <v>65</v>
      </c>
      <c r="B5" s="11"/>
      <c r="C5" s="11">
        <v>0.27631979</v>
      </c>
      <c r="D5" s="11">
        <v>4.52312994</v>
      </c>
      <c r="E5" s="17">
        <v>78.40260877</v>
      </c>
      <c r="H5" s="21"/>
      <c r="K5" s="52" t="s">
        <v>66</v>
      </c>
      <c r="L5" s="17">
        <v>46.25265700483089</v>
      </c>
    </row>
    <row r="6" spans="1:12" ht="15">
      <c r="A6" s="80" t="s">
        <v>67</v>
      </c>
      <c r="B6" s="11">
        <v>0.23998125</v>
      </c>
      <c r="C6" s="11">
        <v>0.72530651</v>
      </c>
      <c r="D6" s="11">
        <v>32.4686721</v>
      </c>
      <c r="E6" s="17">
        <v>37.77867162</v>
      </c>
      <c r="K6" s="16" t="s">
        <v>68</v>
      </c>
      <c r="L6" s="17">
        <v>35.142879539835064</v>
      </c>
    </row>
    <row r="7" spans="1:12" ht="15">
      <c r="A7" s="80" t="s">
        <v>70</v>
      </c>
      <c r="B7" s="11">
        <f>'[4]Bangladesh'!$D$20+'[5]unhcr08'!$M$22+'[5]unrwa08'!$M$22+'[5]wfp08-adj'!$M$22</f>
        <v>25.82713341358748</v>
      </c>
      <c r="C7" s="11">
        <f>'[4]Bangladesh'!$E$20+'[5]unhcr08'!$N$22+'[5]unrwa08'!$N$22+'[5]wfp08-adj'!$N$22</f>
        <v>20.48714756710312</v>
      </c>
      <c r="D7" s="11">
        <f>'[4]Bangladesh'!$F$20+'[5]unhcr08'!$O$22+'[5]unrwa08'!$O$22+'[5]wfp08-adj'!$O$22</f>
        <v>44.429991592410126</v>
      </c>
      <c r="E7" s="17">
        <f>'[4]Bangladesh'!$G$20+'[5]unhcr08'!$P$22+'[5]unrwa08'!$P$22+'[5]wfp08-adj'!$P$22</f>
        <v>66.88177823400324</v>
      </c>
      <c r="K7" s="16" t="s">
        <v>69</v>
      </c>
      <c r="L7" s="17">
        <v>4.64986515391053</v>
      </c>
    </row>
    <row r="8" spans="1:12" ht="15">
      <c r="A8" s="80" t="s">
        <v>72</v>
      </c>
      <c r="B8" s="11">
        <v>0.05858073</v>
      </c>
      <c r="C8" s="11">
        <v>0.0147085</v>
      </c>
      <c r="D8" s="11">
        <v>0.41671976</v>
      </c>
      <c r="E8" s="17">
        <v>0.87672873</v>
      </c>
      <c r="G8" s="21"/>
      <c r="K8" s="16" t="s">
        <v>71</v>
      </c>
      <c r="L8" s="17">
        <v>2.16356555603634</v>
      </c>
    </row>
    <row r="9" spans="1:12" ht="15.75" thickBot="1">
      <c r="A9" s="81" t="s">
        <v>74</v>
      </c>
      <c r="B9" s="79">
        <v>52.4899775</v>
      </c>
      <c r="C9" s="79">
        <v>2.01535998</v>
      </c>
      <c r="D9" s="79">
        <v>10.68976659</v>
      </c>
      <c r="E9" s="19">
        <v>8.72967504</v>
      </c>
      <c r="K9" s="16" t="s">
        <v>73</v>
      </c>
      <c r="L9" s="17">
        <v>1.9351717464925</v>
      </c>
    </row>
    <row r="10" spans="11:12" ht="15">
      <c r="K10" s="16" t="s">
        <v>75</v>
      </c>
      <c r="L10" s="17">
        <v>1.34863397865026</v>
      </c>
    </row>
    <row r="11" spans="11:12" ht="15">
      <c r="K11" s="16" t="s">
        <v>76</v>
      </c>
      <c r="L11" s="17">
        <v>1.2643284999725461</v>
      </c>
    </row>
    <row r="12" spans="1:12" ht="15">
      <c r="A12" s="165" t="s">
        <v>241</v>
      </c>
      <c r="B12" s="165"/>
      <c r="C12" s="165"/>
      <c r="D12" s="165"/>
      <c r="E12" s="165"/>
      <c r="K12" s="16" t="s">
        <v>77</v>
      </c>
      <c r="L12" s="17">
        <v>1.23670541676972</v>
      </c>
    </row>
    <row r="13" spans="11:12" ht="15">
      <c r="K13" s="16" t="s">
        <v>78</v>
      </c>
      <c r="L13" s="17">
        <v>1.21601623188405</v>
      </c>
    </row>
    <row r="14" spans="11:12" ht="15.75" thickBot="1">
      <c r="K14" s="18" t="s">
        <v>79</v>
      </c>
      <c r="L14" s="19">
        <v>0.7568849170162316</v>
      </c>
    </row>
    <row r="17" ht="15">
      <c r="L17" s="10"/>
    </row>
    <row r="18" ht="15">
      <c r="L18" s="30"/>
    </row>
    <row r="28" spans="1:5" ht="15">
      <c r="A28" s="150" t="s">
        <v>242</v>
      </c>
      <c r="B28" s="150"/>
      <c r="C28" s="150"/>
      <c r="D28" s="150"/>
      <c r="E28" s="150"/>
    </row>
  </sheetData>
  <sheetProtection/>
  <mergeCells count="3">
    <mergeCell ref="K2:R2"/>
    <mergeCell ref="A12:E12"/>
    <mergeCell ref="A28:E28"/>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G12"/>
  <sheetViews>
    <sheetView zoomScalePageLayoutView="0" workbookViewId="0" topLeftCell="A1">
      <selection activeCell="E17" sqref="E17"/>
    </sheetView>
  </sheetViews>
  <sheetFormatPr defaultColWidth="9.140625" defaultRowHeight="15"/>
  <cols>
    <col min="1" max="1" width="16.57421875" style="0" bestFit="1" customWidth="1"/>
    <col min="2" max="2" width="13.140625" style="0" customWidth="1"/>
    <col min="3" max="3" width="12.00390625" style="0" bestFit="1" customWidth="1"/>
    <col min="4" max="4" width="13.8515625" style="0" customWidth="1"/>
    <col min="5" max="5" width="23.421875" style="0" customWidth="1"/>
    <col min="7" max="7" width="16.8515625" style="0" customWidth="1"/>
    <col min="8" max="8" width="15.140625" style="0" customWidth="1"/>
    <col min="9" max="9" width="15.00390625" style="0" customWidth="1"/>
    <col min="10" max="10" width="11.57421875" style="0" bestFit="1" customWidth="1"/>
    <col min="12" max="12" width="12.00390625" style="0" customWidth="1"/>
  </cols>
  <sheetData>
    <row r="1" spans="1:7" s="45" customFormat="1" ht="15">
      <c r="A1" s="132" t="s">
        <v>175</v>
      </c>
      <c r="B1" s="132"/>
      <c r="C1" s="132"/>
      <c r="D1" s="132"/>
      <c r="E1" s="132"/>
      <c r="F1" s="132"/>
      <c r="G1" s="132"/>
    </row>
    <row r="2" spans="1:5" ht="25.5">
      <c r="A2" s="53"/>
      <c r="B2" s="54" t="s">
        <v>58</v>
      </c>
      <c r="C2" s="54" t="s">
        <v>59</v>
      </c>
      <c r="D2" s="54" t="s">
        <v>60</v>
      </c>
      <c r="E2" s="54" t="s">
        <v>61</v>
      </c>
    </row>
    <row r="3" spans="1:5" ht="15">
      <c r="A3" s="53"/>
      <c r="B3" s="55" t="s">
        <v>53</v>
      </c>
      <c r="C3" s="54" t="s">
        <v>53</v>
      </c>
      <c r="D3" s="54" t="s">
        <v>62</v>
      </c>
      <c r="E3" s="54" t="s">
        <v>53</v>
      </c>
    </row>
    <row r="4" spans="1:5" ht="15">
      <c r="A4" t="s">
        <v>57</v>
      </c>
      <c r="B4" s="10">
        <v>210</v>
      </c>
      <c r="C4" s="10">
        <v>65</v>
      </c>
      <c r="D4" s="12">
        <v>0.30971601446575386</v>
      </c>
      <c r="E4">
        <v>2.6</v>
      </c>
    </row>
    <row r="10" ht="15">
      <c r="A10" s="10"/>
    </row>
    <row r="12" spans="2:3" ht="15">
      <c r="B12" s="30"/>
      <c r="C12" s="30"/>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Hannah Sweeney</cp:lastModifiedBy>
  <dcterms:created xsi:type="dcterms:W3CDTF">2010-12-02T10:24:46Z</dcterms:created>
  <dcterms:modified xsi:type="dcterms:W3CDTF">2011-01-19T13:10:59Z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